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https://proffitts.sharepoint.com/sites/Proffitts/Project/201300/283 Belmont Road Play Area/15. Tender Action and Contract/"/>
    </mc:Choice>
  </mc:AlternateContent>
  <xr:revisionPtr revIDLastSave="133" documentId="8_{A1F8251B-7FC0-48D0-9F3D-4F3BB5253631}" xr6:coauthVersionLast="47" xr6:coauthVersionMax="47" xr10:uidLastSave="{BD55B6EA-4BF4-4ECF-B57B-18EB22BACD24}"/>
  <bookViews>
    <workbookView xWindow="-108" yWindow="-108" windowWidth="23256" windowHeight="12456" xr2:uid="{00000000-000D-0000-FFFF-FFFF00000000}"/>
  </bookViews>
  <sheets>
    <sheet name="BoQ" sheetId="1" r:id="rId1"/>
    <sheet name="Sheet2" sheetId="2" r:id="rId2"/>
    <sheet name="Sheet3" sheetId="3" r:id="rId3"/>
  </sheets>
  <definedNames>
    <definedName name="_xlnm.Print_Area" localSheetId="0">BoQ!$A$1:$F$164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8" i="1" l="1"/>
  <c r="F117" i="1"/>
  <c r="F116" i="1"/>
  <c r="F115" i="1"/>
  <c r="F112" i="1"/>
  <c r="F111" i="1"/>
  <c r="F110" i="1"/>
  <c r="F109" i="1"/>
  <c r="F108" i="1"/>
  <c r="F107" i="1"/>
  <c r="F104" i="1"/>
  <c r="F103" i="1"/>
  <c r="F137" i="1"/>
  <c r="F138" i="1" s="1"/>
  <c r="F97" i="1"/>
  <c r="F71" i="1"/>
  <c r="F130" i="1"/>
  <c r="F119" i="1"/>
  <c r="F55" i="1"/>
  <c r="F56" i="1"/>
  <c r="F53" i="1"/>
  <c r="F57" i="1" l="1"/>
  <c r="F145" i="1" s="1"/>
  <c r="F153" i="1"/>
  <c r="F61" i="1" l="1"/>
  <c r="F62" i="1" l="1"/>
  <c r="F146" i="1" s="1"/>
  <c r="F69" i="1"/>
  <c r="F70" i="1"/>
  <c r="F83" i="1"/>
  <c r="F129" i="1"/>
  <c r="F124" i="1"/>
  <c r="F125" i="1"/>
  <c r="F126" i="1"/>
  <c r="F127" i="1"/>
  <c r="F121" i="1"/>
  <c r="F122" i="1"/>
  <c r="F120" i="1"/>
  <c r="F123" i="1"/>
  <c r="F128" i="1"/>
  <c r="F131" i="1"/>
  <c r="F77" i="1"/>
  <c r="F67" i="1"/>
  <c r="F68" i="1"/>
  <c r="F48" i="1"/>
  <c r="F41" i="1"/>
  <c r="F22" i="1"/>
  <c r="F23" i="1"/>
  <c r="F24" i="1"/>
  <c r="F25" i="1"/>
  <c r="F26" i="1"/>
  <c r="F27" i="1"/>
  <c r="F28" i="1"/>
  <c r="F29" i="1"/>
  <c r="F19" i="1"/>
  <c r="F20" i="1"/>
  <c r="F21" i="1"/>
  <c r="F30" i="1"/>
  <c r="F31" i="1"/>
  <c r="F32" i="1"/>
  <c r="F96" i="1"/>
  <c r="F95" i="1"/>
  <c r="F82" i="1"/>
  <c r="F72" i="1" l="1"/>
  <c r="F84" i="1"/>
  <c r="F94" i="1"/>
  <c r="F47" i="1" l="1"/>
  <c r="F76" i="1"/>
  <c r="F78" i="1" s="1"/>
  <c r="F93" i="1" l="1"/>
  <c r="F113" i="1"/>
  <c r="F114" i="1"/>
  <c r="F106" i="1"/>
  <c r="F132" i="1"/>
  <c r="F105" i="1"/>
  <c r="F88" i="1"/>
  <c r="F89" i="1" s="1"/>
  <c r="F150" i="1" s="1"/>
  <c r="F148" i="1"/>
  <c r="F147" i="1"/>
  <c r="F46" i="1"/>
  <c r="F49" i="1" s="1"/>
  <c r="F40" i="1"/>
  <c r="F42" i="1" s="1"/>
  <c r="F33" i="1"/>
  <c r="F34" i="1"/>
  <c r="F12" i="1"/>
  <c r="F11" i="1"/>
  <c r="F9" i="1"/>
  <c r="F7" i="1"/>
  <c r="F98" i="1" l="1"/>
  <c r="F151" i="1" s="1"/>
  <c r="F35" i="1"/>
  <c r="F142" i="1" s="1"/>
  <c r="F144" i="1"/>
  <c r="F14" i="1"/>
  <c r="F141" i="1" s="1"/>
  <c r="F143" i="1"/>
  <c r="F133" i="1"/>
  <c r="F152" i="1" s="1"/>
  <c r="F149" i="1"/>
  <c r="F155" i="1" l="1"/>
</calcChain>
</file>

<file path=xl/sharedStrings.xml><?xml version="1.0" encoding="utf-8"?>
<sst xmlns="http://schemas.openxmlformats.org/spreadsheetml/2006/main" count="406" uniqueCount="214">
  <si>
    <t>Play and sports equipment systems</t>
  </si>
  <si>
    <t>Q52</t>
  </si>
  <si>
    <t>Site/street furniture/equipment</t>
  </si>
  <si>
    <t>Q50</t>
  </si>
  <si>
    <t>Fencing</t>
  </si>
  <si>
    <t>Q40</t>
  </si>
  <si>
    <t>External planting</t>
  </si>
  <si>
    <t>Q31</t>
  </si>
  <si>
    <t>Topsoiling</t>
  </si>
  <si>
    <t>Q28</t>
  </si>
  <si>
    <t>Special surfacings/pavings for sport/general amenity</t>
  </si>
  <si>
    <t>Q26</t>
  </si>
  <si>
    <t>Granular sub bases to roads/pavings</t>
  </si>
  <si>
    <t>Q20</t>
  </si>
  <si>
    <t>Stone/concrete/brick kerbs/edgings/channels</t>
  </si>
  <si>
    <t>Q10</t>
  </si>
  <si>
    <t>C20</t>
  </si>
  <si>
    <t>Preliminaries/general requirements</t>
  </si>
  <si>
    <t>A</t>
  </si>
  <si>
    <t>TOTALS CARRIED FORWARD</t>
  </si>
  <si>
    <t xml:space="preserve">TOTAL FOR PAGE </t>
  </si>
  <si>
    <t>£           p</t>
  </si>
  <si>
    <t>Rate</t>
  </si>
  <si>
    <t>Unit</t>
  </si>
  <si>
    <t xml:space="preserve">No. </t>
  </si>
  <si>
    <t>Description</t>
  </si>
  <si>
    <t>Item</t>
  </si>
  <si>
    <t>Q52 Play and sports equipment systems</t>
  </si>
  <si>
    <t>Q50 Site/street furniture/equipment</t>
  </si>
  <si>
    <t>Q40 Fencing</t>
  </si>
  <si>
    <t>Q28 Topsoiling</t>
  </si>
  <si>
    <t>Q26 Special surfacings/pavings for sport/general amenity</t>
  </si>
  <si>
    <t>Q20 Granular sub bases to roads/pavings</t>
  </si>
  <si>
    <t>Q10 Stone/concrete/brick kerbs/edgings/channels</t>
  </si>
  <si>
    <t>Q Paving/Planting/Fencing/Site Furniture</t>
  </si>
  <si>
    <t>A Preliminaries/General Requirements</t>
  </si>
  <si>
    <t>A1</t>
  </si>
  <si>
    <t xml:space="preserve">To bring and remove from site, all plant required for the works. </t>
  </si>
  <si>
    <t>item</t>
  </si>
  <si>
    <t>included</t>
  </si>
  <si>
    <t>A2</t>
  </si>
  <si>
    <t>The setting out and taking levels of all works as specified and required through the implementation of the works</t>
  </si>
  <si>
    <t>A3</t>
  </si>
  <si>
    <t>Design and resolution time on site which may arise</t>
  </si>
  <si>
    <t>A4</t>
  </si>
  <si>
    <t>A5</t>
  </si>
  <si>
    <t>A6</t>
  </si>
  <si>
    <t>A7</t>
  </si>
  <si>
    <t>Determining the whereabouts of any existing structures and services and their protection during the contract period. This may mean hand digging rather than machine due to proximity of services to surface level.</t>
  </si>
  <si>
    <t>A8</t>
  </si>
  <si>
    <t>Detailed dilapidation/photographic record of existing boundaries, pavements and roads around the site to be undertaken by CA with contractor</t>
  </si>
  <si>
    <t>Company Name</t>
  </si>
  <si>
    <t>Signed by</t>
  </si>
  <si>
    <t>Telephone</t>
  </si>
  <si>
    <t>Address</t>
  </si>
  <si>
    <t>Length of time for completion</t>
  </si>
  <si>
    <t>___</t>
  </si>
  <si>
    <t>no.</t>
  </si>
  <si>
    <t>lin.m</t>
  </si>
  <si>
    <r>
      <t>m</t>
    </r>
    <r>
      <rPr>
        <sz val="11"/>
        <rFont val="Calibri"/>
        <family val="2"/>
      </rPr>
      <t>²</t>
    </r>
  </si>
  <si>
    <t>__</t>
  </si>
  <si>
    <t>m²</t>
  </si>
  <si>
    <t>Q31.1</t>
  </si>
  <si>
    <t>a</t>
  </si>
  <si>
    <t>b</t>
  </si>
  <si>
    <t>c</t>
  </si>
  <si>
    <t>d</t>
  </si>
  <si>
    <t>e</t>
  </si>
  <si>
    <t>Q40.1</t>
  </si>
  <si>
    <t>Q52.1</t>
  </si>
  <si>
    <t>f</t>
  </si>
  <si>
    <t>Anticipated start date:</t>
  </si>
  <si>
    <t xml:space="preserve">All necessary warning signs, pedestrian detours and barriers to be used during the contract. Price to include for all hoardings necessary to provide screening and safety for the other site users. Adjacent roads and  pavements to be kept clear and free of mud and debris at all times. </t>
  </si>
  <si>
    <t>Demolition / Site Clearance</t>
  </si>
  <si>
    <t>C20 Demolition / Site Clearance</t>
  </si>
  <si>
    <t>C20.1</t>
  </si>
  <si>
    <t>C20.2</t>
  </si>
  <si>
    <t>Q10.1</t>
  </si>
  <si>
    <t>Q50.1</t>
  </si>
  <si>
    <t>Q50.3</t>
  </si>
  <si>
    <t>Q26.1</t>
  </si>
  <si>
    <t>Q28.1</t>
  </si>
  <si>
    <t>Q20.1</t>
  </si>
  <si>
    <t>Q20.2</t>
  </si>
  <si>
    <t xml:space="preserve">Making good any external works not included within this contract which may be damaged by the contractor during the contract period, including making good the compound area. Compound area to be adjacent to the play area on the grass and area made good upon completion. </t>
  </si>
  <si>
    <t xml:space="preserve">Total carried to form of tender </t>
  </si>
  <si>
    <r>
      <rPr>
        <b/>
        <u/>
        <sz val="11"/>
        <rFont val="Calibri"/>
        <family val="2"/>
        <scheme val="minor"/>
      </rPr>
      <t>Sub base for sand filled carpet surfacing</t>
    </r>
    <r>
      <rPr>
        <sz val="11"/>
        <rFont val="Calibri"/>
        <family val="2"/>
        <scheme val="minor"/>
      </rPr>
      <t xml:space="preserve"> - supply and lay geotextile membrane, 200mm mot type 1 to create subbase for surfacing in play area</t>
    </r>
  </si>
  <si>
    <r>
      <rPr>
        <b/>
        <u/>
        <sz val="11"/>
        <rFont val="Calibri"/>
        <family val="2"/>
        <scheme val="minor"/>
      </rPr>
      <t>Base for sand filled carpet surfacing</t>
    </r>
    <r>
      <rPr>
        <sz val="11"/>
        <rFont val="Calibri"/>
        <family val="2"/>
        <scheme val="minor"/>
      </rPr>
      <t xml:space="preserve"> - supply and lay 50mm depth of 40mm clean stone to create base for surfacing in the play area (as per manufacturers guidance) </t>
    </r>
  </si>
  <si>
    <t>Q52.2</t>
  </si>
  <si>
    <r>
      <rPr>
        <b/>
        <u/>
        <sz val="11"/>
        <rFont val="Calibri"/>
        <family val="2"/>
        <scheme val="minor"/>
      </rPr>
      <t xml:space="preserve">Post Installation health and safety inspection </t>
    </r>
    <r>
      <rPr>
        <sz val="11"/>
        <rFont val="Calibri"/>
        <family val="2"/>
        <scheme val="minor"/>
      </rPr>
      <t xml:space="preserve">- order and arrange independent post installation inspection for entire play area in consultation with Clerk at Northwich Town Council. A copy of the report should be made available as soon as it has been produced. </t>
    </r>
  </si>
  <si>
    <t xml:space="preserve">Belmont Road Play Area, Northwich </t>
  </si>
  <si>
    <t xml:space="preserve">Provision, erection, maintenance and removal on completion of all offices, mess rooms, stores, workshops and ancillary items required by the contractor. Exact location for site compound and storage areas to be agreed with Contract Administrator. </t>
  </si>
  <si>
    <r>
      <rPr>
        <b/>
        <u/>
        <sz val="11"/>
        <rFont val="Calibri"/>
        <family val="2"/>
        <scheme val="minor"/>
      </rPr>
      <t>Excavation for sand filled carpet surfacing (PROV QTY)</t>
    </r>
    <r>
      <rPr>
        <sz val="11"/>
        <rFont val="Calibri"/>
        <family val="2"/>
        <scheme val="minor"/>
      </rPr>
      <t xml:space="preserve"> - undertake excavation to an approx. depth of 270mm to create level base for surfacing.  Arisings to be used on site to extend the existing earth mound alongside the kick about area. 
Depth of excavation will vary depending on the fall height of the specific play unit. </t>
    </r>
  </si>
  <si>
    <r>
      <rPr>
        <b/>
        <u/>
        <sz val="11"/>
        <rFont val="Calibri"/>
        <family val="2"/>
        <scheme val="minor"/>
      </rPr>
      <t xml:space="preserve">Excavation for path and bitmac surfacing </t>
    </r>
    <r>
      <rPr>
        <sz val="11"/>
        <rFont val="Calibri"/>
        <family val="2"/>
        <scheme val="minor"/>
      </rPr>
      <t xml:space="preserve">- undertake excavation to a depth of 300mm to create base for path and hard surfacing.  Arisings to be used in mound creation at a later date, alongside the kick about area. </t>
    </r>
  </si>
  <si>
    <r>
      <rPr>
        <b/>
        <u/>
        <sz val="11"/>
        <color theme="1"/>
        <rFont val="Calibri"/>
        <family val="2"/>
        <scheme val="minor"/>
      </rPr>
      <t>Existing kneerail (PROV QTY)</t>
    </r>
    <r>
      <rPr>
        <sz val="11"/>
        <color theme="1"/>
        <rFont val="Calibri"/>
        <family val="2"/>
        <scheme val="minor"/>
      </rPr>
      <t xml:space="preserve"> - removal of existing timber kneerail from along the site boundary with Belmont Road and take arisings from site to contractors tip for recycling. Kneerail height approx. 600mm. </t>
    </r>
  </si>
  <si>
    <t>bench without back</t>
  </si>
  <si>
    <t xml:space="preserve">litter bin, plastic approx. 500mm dia </t>
  </si>
  <si>
    <t>C20.3</t>
  </si>
  <si>
    <t>springie</t>
  </si>
  <si>
    <t>toddler slide unit</t>
  </si>
  <si>
    <t xml:space="preserve">large dished roundabout </t>
  </si>
  <si>
    <t xml:space="preserve">toddler springie board with sail </t>
  </si>
  <si>
    <t>remains of metal frame from swinging unit (with 6 posts set into ground with concrete)</t>
  </si>
  <si>
    <t>large swing frame with 6 posts set into concrete</t>
  </si>
  <si>
    <t>large junior metal multi play unit</t>
  </si>
  <si>
    <t>large timber trim trail/adventure unit with tower and net</t>
  </si>
  <si>
    <t>r</t>
  </si>
  <si>
    <t>o</t>
  </si>
  <si>
    <r>
      <rPr>
        <b/>
        <u/>
        <sz val="11"/>
        <color theme="1"/>
        <rFont val="Calibri"/>
        <family val="2"/>
        <scheme val="minor"/>
      </rPr>
      <t>Sleeper walls (PROV QTY)</t>
    </r>
    <r>
      <rPr>
        <sz val="11"/>
        <color theme="1"/>
        <rFont val="Calibri"/>
        <family val="2"/>
        <scheme val="minor"/>
      </rPr>
      <t xml:space="preserve"> - removal of existing timber sleeper walls from edge of earth mounds within the play area site. Wall consists of sleepers on end at an average height of 600mm. </t>
    </r>
  </si>
  <si>
    <t>l</t>
  </si>
  <si>
    <t>s</t>
  </si>
  <si>
    <t>n</t>
  </si>
  <si>
    <t>g</t>
  </si>
  <si>
    <t>h</t>
  </si>
  <si>
    <t xml:space="preserve">I </t>
  </si>
  <si>
    <t>j</t>
  </si>
  <si>
    <t>C20.4</t>
  </si>
  <si>
    <t>C20.5</t>
  </si>
  <si>
    <r>
      <rPr>
        <b/>
        <u/>
        <sz val="11"/>
        <color theme="1"/>
        <rFont val="Calibri"/>
        <family val="2"/>
        <scheme val="minor"/>
      </rPr>
      <t>Existing bitmac path (PROV QTY)</t>
    </r>
    <r>
      <rPr>
        <sz val="11"/>
        <color theme="1"/>
        <rFont val="Calibri"/>
        <family val="2"/>
        <scheme val="minor"/>
      </rPr>
      <t xml:space="preserve"> - remove existing bitmac path from Rushton Close and excavate to a depth of 200mm. Path width 1200mm. All arisings to be taken from site to contractors tip. </t>
    </r>
  </si>
  <si>
    <t>Q10.2</t>
  </si>
  <si>
    <r>
      <rPr>
        <b/>
        <u/>
        <sz val="11"/>
        <rFont val="Calibri"/>
        <family val="2"/>
        <scheme val="minor"/>
      </rPr>
      <t xml:space="preserve">Concrete pin kerbs for path (PROV QTY) </t>
    </r>
    <r>
      <rPr>
        <sz val="11"/>
        <rFont val="Calibri"/>
        <family val="2"/>
        <scheme val="minor"/>
      </rPr>
      <t xml:space="preserve">- supply and install new concrete pin kerbs to edges of new bitmac paths into the play area. Pin kerbs to be 50x100mm, bedded and haunched with concrete. Include for all excavations and use of arisings in mound creation alongside the football pitch edge. Edges of kerbs to be made good with topsoil and grass seed. </t>
    </r>
  </si>
  <si>
    <r>
      <rPr>
        <b/>
        <u/>
        <sz val="11"/>
        <rFont val="Calibri"/>
        <family val="2"/>
        <scheme val="minor"/>
      </rPr>
      <t xml:space="preserve">Concrete pin kerbs for play area (PROV QTY) </t>
    </r>
    <r>
      <rPr>
        <sz val="11"/>
        <rFont val="Calibri"/>
        <family val="2"/>
        <scheme val="minor"/>
      </rPr>
      <t xml:space="preserve">- supply and install new concrete pin kerbs around area to be surfaced with grass mat. Pin kerbs to be 50x100mm, bedded and haunched with concrete. Include for all excavations and use of arisings in mound creation alongside the football pitch edge. Concrete haunching on 'inside' to be set neatly at 10mm below top of kerb to allow new grass mat surfacing to be glued onto it securely. </t>
    </r>
  </si>
  <si>
    <r>
      <rPr>
        <b/>
        <u/>
        <sz val="11"/>
        <rFont val="Calibri"/>
        <family val="2"/>
        <scheme val="minor"/>
      </rPr>
      <t xml:space="preserve">Sub base for bitmac path </t>
    </r>
    <r>
      <rPr>
        <sz val="11"/>
        <rFont val="Calibri"/>
        <family val="2"/>
        <scheme val="minor"/>
      </rPr>
      <t>- supply and lay geotextile membrane, 100mm mot type 1 to create subbase for new bitmac surfaced path</t>
    </r>
  </si>
  <si>
    <t>Q20.3</t>
  </si>
  <si>
    <r>
      <rPr>
        <b/>
        <u/>
        <sz val="11"/>
        <rFont val="Calibri"/>
        <family val="2"/>
        <scheme val="minor"/>
      </rPr>
      <t>Steel kneerail (PROV QTY)</t>
    </r>
    <r>
      <rPr>
        <sz val="11"/>
        <rFont val="Calibri"/>
        <family val="2"/>
        <scheme val="minor"/>
      </rPr>
      <t xml:space="preserve"> - supply and install new galvanised steel kneerail at 600mm high along front of the site, replacing old timber kneerail taken out earlier. Include for all excavations and concrete required and for making good the ground around each post with topsoil and grass seed. </t>
    </r>
  </si>
  <si>
    <r>
      <rPr>
        <b/>
        <u/>
        <sz val="11"/>
        <rFont val="Calibri"/>
        <family val="2"/>
        <scheme val="minor"/>
      </rPr>
      <t>Collection</t>
    </r>
    <r>
      <rPr>
        <sz val="11"/>
        <rFont val="Calibri"/>
        <family val="2"/>
        <scheme val="minor"/>
      </rPr>
      <t xml:space="preserve"> - collection of all equipment and furniture as needed from Northwich Town Council offices and take to site for installation. Allow for several collections as needed. </t>
    </r>
  </si>
  <si>
    <t>Kompan Element small dished roundabout ELE400024</t>
  </si>
  <si>
    <t>Kompan Swan springer M17401</t>
  </si>
  <si>
    <t>Kompan Trampoline JUM10401</t>
  </si>
  <si>
    <t>Kompan Talk and Tumble play panel PCM000421</t>
  </si>
  <si>
    <t>k</t>
  </si>
  <si>
    <t>m</t>
  </si>
  <si>
    <t>Play and Leisure River Thames multiplay unit R110</t>
  </si>
  <si>
    <t>Play and Leisure Mountain Esk multiplay unit R116</t>
  </si>
  <si>
    <r>
      <rPr>
        <b/>
        <u/>
        <sz val="11"/>
        <rFont val="Calibri"/>
        <family val="2"/>
        <scheme val="minor"/>
      </rPr>
      <t>New play equipment</t>
    </r>
    <r>
      <rPr>
        <sz val="11"/>
        <rFont val="Calibri"/>
        <family val="2"/>
        <scheme val="minor"/>
      </rPr>
      <t xml:space="preserve"> - installation only of the following play equipment to the new play area. Equipment to be purchased by Northwich Town Council and delivered to their yard. 
To be installed as per manufacturers instructions.
Please note - this equipment is budget dependent; some of the units may be omitted.  </t>
    </r>
  </si>
  <si>
    <t>p</t>
  </si>
  <si>
    <t>q</t>
  </si>
  <si>
    <t>Play and Leisure Vortex overhead rotator QU91</t>
  </si>
  <si>
    <t>Play and Leisure balance beam TT10</t>
  </si>
  <si>
    <t>Play and Leisure Burmah bridge TT14</t>
  </si>
  <si>
    <t>Play and Leisure Overhead rings TT04</t>
  </si>
  <si>
    <t>Play and Leisure Chain walk TT01</t>
  </si>
  <si>
    <t>Q52.3</t>
  </si>
  <si>
    <t>Q50.2</t>
  </si>
  <si>
    <r>
      <rPr>
        <b/>
        <u/>
        <sz val="11"/>
        <rFont val="Calibri"/>
        <family val="2"/>
        <scheme val="minor"/>
      </rPr>
      <t>Litter bin INSTALL ONLY</t>
    </r>
    <r>
      <rPr>
        <sz val="11"/>
        <rFont val="Calibri"/>
        <family val="2"/>
        <scheme val="minor"/>
      </rPr>
      <t xml:space="preserve">-  installation only of 82l litter bins with galvanised steel liner and timber exterior. Exact location to be agreed on site. Bins to be Big Ben from Play and Leisure (EABB) in green with green liner. To be supplied with extended posts for root fixing with concrete. Dimensions 570mm dia and 860mm high. Include for all excavations and concrete required. 
To be supplied by Northwich Town Council. </t>
    </r>
  </si>
  <si>
    <r>
      <rPr>
        <b/>
        <u/>
        <sz val="11"/>
        <rFont val="Calibri"/>
        <family val="2"/>
        <scheme val="minor"/>
      </rPr>
      <t xml:space="preserve">Picnic table </t>
    </r>
    <r>
      <rPr>
        <sz val="11"/>
        <rFont val="Calibri"/>
        <family val="2"/>
        <scheme val="minor"/>
      </rPr>
      <t xml:space="preserve">- installation only of accessible steel picnic table. Table to be 'Cambridge' from Play and Leisure (SFB7), provided by Northwich Town Council. To be installed as per manufacturers instructions. 
Include for all materials required for installation. </t>
    </r>
  </si>
  <si>
    <r>
      <rPr>
        <b/>
        <u/>
        <sz val="11"/>
        <rFont val="Calibri"/>
        <family val="2"/>
        <scheme val="minor"/>
      </rPr>
      <t>Bench</t>
    </r>
    <r>
      <rPr>
        <sz val="11"/>
        <rFont val="Calibri"/>
        <family val="2"/>
        <scheme val="minor"/>
      </rPr>
      <t xml:space="preserve"> - installation only of steel bench to play area. Seat to be 'York' bench from Play and Leisure (SFB1), provided by Northwich Town Council. To be installed as per manufacturers instructions. 
Include for all materials required for installation. </t>
    </r>
  </si>
  <si>
    <t xml:space="preserve">Q30 Seeding and Turfing </t>
  </si>
  <si>
    <t>Q31.2</t>
  </si>
  <si>
    <t>Q28.2</t>
  </si>
  <si>
    <t>Fjord blue</t>
  </si>
  <si>
    <t>Navy blue</t>
  </si>
  <si>
    <t>Q22 Coated macadam/asphalt roads/pavings</t>
  </si>
  <si>
    <t>Q22</t>
  </si>
  <si>
    <t>Coated macadam/asphalt roads/pavings</t>
  </si>
  <si>
    <t>Q22.1</t>
  </si>
  <si>
    <t>Bills of Quantity May 2024</t>
  </si>
  <si>
    <r>
      <rPr>
        <b/>
        <u/>
        <sz val="11"/>
        <color theme="1"/>
        <rFont val="Calibri"/>
        <family val="2"/>
        <scheme val="minor"/>
      </rPr>
      <t xml:space="preserve">Sand filled grass mats (PROV QTY) </t>
    </r>
    <r>
      <rPr>
        <sz val="11"/>
        <color theme="1"/>
        <rFont val="Calibri"/>
        <family val="2"/>
        <scheme val="minor"/>
      </rPr>
      <t xml:space="preserve">- remove existing sand filled grass mat surfacing from beneath play equipment in 2 different locations. Include for excavating the sand to a depth of 150mm. Arisings to be taken from site to contractors tip for recycling. </t>
    </r>
  </si>
  <si>
    <r>
      <rPr>
        <b/>
        <u/>
        <sz val="11"/>
        <color theme="1"/>
        <rFont val="Calibri"/>
        <family val="2"/>
        <scheme val="minor"/>
      </rPr>
      <t>Wildflower seeding</t>
    </r>
    <r>
      <rPr>
        <b/>
        <sz val="11"/>
        <color theme="1"/>
        <rFont val="Calibri"/>
        <family val="2"/>
        <scheme val="minor"/>
      </rPr>
      <t xml:space="preserve"> </t>
    </r>
    <r>
      <rPr>
        <sz val="11"/>
        <color theme="1"/>
        <rFont val="Calibri"/>
        <family val="2"/>
        <scheme val="minor"/>
      </rPr>
      <t xml:space="preserve">- supply and sow 'Tuscan Hills' perennial wildflower seed mix to earth mound along kickabout area to make good. To be sown at a rate of 2g/m2 between September and May. Include for raking and preparing the ground and sowing as per suppliers instructions. </t>
    </r>
  </si>
  <si>
    <r>
      <rPr>
        <b/>
        <u/>
        <sz val="11"/>
        <rFont val="Calibri"/>
        <family val="2"/>
        <scheme val="minor"/>
      </rPr>
      <t>Making good (PROVISIONAL ITEM AND QTY)</t>
    </r>
    <r>
      <rPr>
        <sz val="11"/>
        <rFont val="Calibri"/>
        <family val="2"/>
        <scheme val="minor"/>
      </rPr>
      <t xml:space="preserve"> - make good areas of disturbed ground around edges of the site and within the site with 100mm topsoil. 
Topsoil to be raked and prepared, free from any stone larger than 40mm. </t>
    </r>
  </si>
  <si>
    <r>
      <rPr>
        <b/>
        <u/>
        <sz val="11"/>
        <rFont val="Calibri"/>
        <family val="2"/>
        <scheme val="minor"/>
      </rPr>
      <t>Earth mounds</t>
    </r>
    <r>
      <rPr>
        <sz val="11"/>
        <rFont val="Calibri"/>
        <family val="2"/>
        <scheme val="minor"/>
      </rPr>
      <t xml:space="preserve"> - include for creating/extending earth mound between the play area and kickabout area using excavated material from site and for shaping the mound to have gently sloping sides suitable for mowing. Mounds to be made good for wildflower seeding with 50mm topsoil. Approximate area - 100m2. </t>
    </r>
  </si>
  <si>
    <t>R13</t>
  </si>
  <si>
    <t xml:space="preserve">Drainage </t>
  </si>
  <si>
    <t xml:space="preserve">R13 Drainage </t>
  </si>
  <si>
    <t>R13.1</t>
  </si>
  <si>
    <r>
      <rPr>
        <b/>
        <u/>
        <sz val="11"/>
        <color theme="1"/>
        <rFont val="Calibri"/>
        <family val="2"/>
        <scheme val="minor"/>
      </rPr>
      <t>Existing equipment</t>
    </r>
    <r>
      <rPr>
        <sz val="11"/>
        <color theme="1"/>
        <rFont val="Calibri"/>
        <family val="2"/>
        <scheme val="minor"/>
      </rPr>
      <t xml:space="preserve"> - remove following existing play equipment and furniture from play area and take from site to contractors tip for recycling. Include for removal and disposal of associated concrete footings and pads. </t>
    </r>
  </si>
  <si>
    <t xml:space="preserve">Lavender </t>
  </si>
  <si>
    <r>
      <rPr>
        <b/>
        <u/>
        <sz val="11"/>
        <rFont val="Calibri"/>
        <family val="2"/>
        <scheme val="minor"/>
      </rPr>
      <t xml:space="preserve">Sand filled carpet (PROV QTY) </t>
    </r>
    <r>
      <rPr>
        <sz val="11"/>
        <rFont val="Calibri"/>
        <family val="2"/>
        <scheme val="minor"/>
      </rPr>
      <t xml:space="preserve">- supply and lay sand filled carpet in a range of colours to prepared base and secure to the haunching of newly installed concrete edgings. Carpet to be filled with play sand. To include for the relevant material, laid to correct depths to suit fall height of each unit. To be installed according to manufacturers guidance. Confirmation of supplier/subcontractor and sample to be provided for approval before ordering. </t>
    </r>
  </si>
  <si>
    <t>Play and Leisure Comet seesaw QU80</t>
  </si>
  <si>
    <t>Play and Leisure Wobble Log TT13</t>
  </si>
  <si>
    <t>u</t>
  </si>
  <si>
    <t>v</t>
  </si>
  <si>
    <t>C20.6</t>
  </si>
  <si>
    <t>C20.7</t>
  </si>
  <si>
    <t>Q21.1</t>
  </si>
  <si>
    <t>Q21.2</t>
  </si>
  <si>
    <t>Q21 In situ concrete roads/pavings/bases - ALL ITEMS ARE PROVISIONAL</t>
  </si>
  <si>
    <t>path at top of steps</t>
  </si>
  <si>
    <t>path at bottom of steps</t>
  </si>
  <si>
    <t>Q21</t>
  </si>
  <si>
    <t xml:space="preserve">In situ concrete roads/pavings/bases </t>
  </si>
  <si>
    <r>
      <rPr>
        <b/>
        <u/>
        <sz val="11"/>
        <color theme="1"/>
        <rFont val="Calibri"/>
        <family val="2"/>
        <scheme val="minor"/>
      </rPr>
      <t xml:space="preserve">Concrete steps </t>
    </r>
    <r>
      <rPr>
        <sz val="11"/>
        <color theme="1"/>
        <rFont val="Calibri"/>
        <family val="2"/>
        <scheme val="minor"/>
      </rPr>
      <t xml:space="preserve">- supply materials and create shuttered concrete steps leading towards play area from Marlow Road. Steps to be 1200mm wide with risers at 150mm high. Treads to be approx. 400mm deep. Include for all excavations and preparation required, including mot base and geotextile. </t>
    </r>
  </si>
  <si>
    <r>
      <rPr>
        <b/>
        <sz val="11"/>
        <color theme="1"/>
        <rFont val="Calibri"/>
        <family val="2"/>
        <scheme val="minor"/>
      </rPr>
      <t>Concrete paths</t>
    </r>
    <r>
      <rPr>
        <sz val="11"/>
        <color theme="1"/>
        <rFont val="Calibri"/>
        <family val="2"/>
        <scheme val="minor"/>
      </rPr>
      <t xml:space="preserve"> - supply materials and create shuttered concrete path extending each end of new steps at 1200mm wide. Concrete to be 100mm deep and join with existing bitmac path at the top. Include for all excavations and preparation required, including mot base and geotextile. </t>
    </r>
  </si>
  <si>
    <t>Kompan accessible play unit PCM103031</t>
  </si>
  <si>
    <t xml:space="preserve">Sutcliffe accessible roundabout SIR000 </t>
  </si>
  <si>
    <t>x</t>
  </si>
  <si>
    <t>w</t>
  </si>
  <si>
    <t xml:space="preserve">Marine green </t>
  </si>
  <si>
    <t>nr.</t>
  </si>
  <si>
    <r>
      <rPr>
        <b/>
        <u/>
        <sz val="11"/>
        <rFont val="Calibri"/>
        <family val="2"/>
        <scheme val="minor"/>
      </rPr>
      <t xml:space="preserve">Bitmac base to pedestrian path </t>
    </r>
    <r>
      <rPr>
        <sz val="11"/>
        <rFont val="Calibri"/>
        <family val="2"/>
        <scheme val="minor"/>
      </rPr>
      <t xml:space="preserve">- supply and lay 70mm dense binder course to newly prepared path base to create new pedestrian path into play area. Path width to be 1500mm. Include for making good the new bitmac surface up to existing; ensuring the joint is secure. </t>
    </r>
  </si>
  <si>
    <r>
      <rPr>
        <b/>
        <u/>
        <sz val="11"/>
        <rFont val="Calibri"/>
        <family val="2"/>
        <scheme val="minor"/>
      </rPr>
      <t>Resin bound gravel</t>
    </r>
    <r>
      <rPr>
        <sz val="11"/>
        <rFont val="Calibri"/>
        <family val="2"/>
        <scheme val="minor"/>
      </rPr>
      <t xml:space="preserve"> - supply and lay buff/gold colour resin bound gravel surfacing to prepared bitmac path base to a depth of 20mm up to concrete edgings. Colour to be agreed with NTC. </t>
    </r>
  </si>
  <si>
    <t>Q26.2</t>
  </si>
  <si>
    <r>
      <rPr>
        <b/>
        <u/>
        <sz val="11"/>
        <color theme="1"/>
        <rFont val="Calibri"/>
        <family val="2"/>
        <scheme val="minor"/>
      </rPr>
      <t xml:space="preserve">Grass seeding (PROV QTY) </t>
    </r>
    <r>
      <rPr>
        <sz val="11"/>
        <color theme="1"/>
        <rFont val="Calibri"/>
        <family val="2"/>
        <scheme val="minor"/>
      </rPr>
      <t>- supply and sow amenity grade grass seed to make good areas of ground disturbed by the works and compound area. Include for preparing ground and raking to a fine tilth, removing all large stones and debris.</t>
    </r>
    <r>
      <rPr>
        <b/>
        <sz val="11"/>
        <color theme="1"/>
        <rFont val="Calibri"/>
        <family val="2"/>
        <scheme val="minor"/>
      </rPr>
      <t xml:space="preserve"> </t>
    </r>
  </si>
  <si>
    <t>Q50.4</t>
  </si>
  <si>
    <r>
      <rPr>
        <b/>
        <u/>
        <sz val="11"/>
        <rFont val="Calibri"/>
        <family val="2"/>
        <scheme val="minor"/>
      </rPr>
      <t>Trampoline drainage (PROV ITEM)</t>
    </r>
    <r>
      <rPr>
        <sz val="11"/>
        <rFont val="Calibri"/>
        <family val="2"/>
        <scheme val="minor"/>
      </rPr>
      <t xml:space="preserve"> - supply and install soakaway immediately beneath trampoline (approx. 1500x1500x500mm), consisting of geotextile membrane and clean drainage stone.  </t>
    </r>
  </si>
  <si>
    <t xml:space="preserve">Kompan 2 seat flat swings KSW902 </t>
  </si>
  <si>
    <t>Kompan 3 seat wings with cradle and you/me/inclusive seats KSW903</t>
  </si>
  <si>
    <t>Kompan glue for spheres SUR18490-000</t>
  </si>
  <si>
    <t>Kompan spheres at 345mm dia SUR13207-347</t>
  </si>
  <si>
    <t>Kompan spheres at 500mm dia SUR13207-251</t>
  </si>
  <si>
    <t xml:space="preserve">Kompan spheres at 345mm dia SUR13207-172 </t>
  </si>
  <si>
    <t>Kompan ground anchors for spheres SUR13297</t>
  </si>
  <si>
    <t>Kompan posts for sensory panels EN-FIRPSQ</t>
  </si>
  <si>
    <t>Kompan communication boards EN-FAL</t>
  </si>
  <si>
    <r>
      <rPr>
        <b/>
        <u/>
        <sz val="11"/>
        <rFont val="Calibri"/>
        <family val="2"/>
        <scheme val="minor"/>
      </rPr>
      <t>CCTV post</t>
    </r>
    <r>
      <rPr>
        <sz val="11"/>
        <rFont val="Calibri"/>
        <family val="2"/>
        <scheme val="minor"/>
      </rPr>
      <t xml:space="preserve"> - Supply and install into 1m depth concrete foundations 80mm diameter, 6m in length, 4mm wall thickness, red oxide finish, painted black with specialty metal paint to one post.</t>
    </r>
  </si>
  <si>
    <t>Play and Leisure Quest Orbitor rotator QU90</t>
  </si>
  <si>
    <t>y</t>
  </si>
  <si>
    <t>z</t>
  </si>
  <si>
    <t>aa</t>
  </si>
  <si>
    <t>bb</t>
  </si>
  <si>
    <t xml:space="preserve">p </t>
  </si>
  <si>
    <t>Kompan play panel Kaleidoscope TPP280027-04</t>
  </si>
  <si>
    <t>Kompan play panel Roller Ball TPP280025-041</t>
  </si>
  <si>
    <t>Kompan play panel Sensory multi play panel TP280024-0401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</si>
</sst>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0"/>
      <name val="Arial"/>
      <family val="2"/>
    </font>
    <font>
      <b/>
      <u/>
      <sz val="11"/>
      <name val="Calibri"/>
      <family val="2"/>
      <scheme val="minor"/>
    </font>
    <font>
      <sz val="11"/>
      <name val="Calibri"/>
      <family val="2"/>
    </font>
    <font>
      <b/>
      <u/>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164" fontId="0" fillId="0" borderId="0" xfId="0" applyNumberFormat="1" applyAlignment="1">
      <alignment vertical="center"/>
    </xf>
    <xf numFmtId="0" fontId="1" fillId="2" borderId="1" xfId="0" applyFont="1" applyFill="1" applyBorder="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164" fontId="0" fillId="0" borderId="1" xfId="0" applyNumberFormat="1" applyBorder="1" applyAlignment="1">
      <alignment horizontal="center" vertical="center"/>
    </xf>
    <xf numFmtId="0" fontId="2" fillId="2" borderId="1" xfId="0" applyFon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164" fontId="0" fillId="0" borderId="2" xfId="0" applyNumberFormat="1" applyBorder="1" applyAlignment="1">
      <alignment horizontal="center" vertical="center"/>
    </xf>
    <xf numFmtId="0" fontId="4" fillId="0" borderId="0" xfId="0" applyFont="1" applyAlignment="1">
      <alignment vertical="center"/>
    </xf>
    <xf numFmtId="0" fontId="0" fillId="0" borderId="0" xfId="0" applyAlignment="1">
      <alignment horizontal="left" vertical="center" wrapText="1"/>
    </xf>
    <xf numFmtId="0" fontId="1" fillId="0" borderId="0" xfId="0" applyFont="1" applyAlignment="1">
      <alignment horizontal="left" vertical="center"/>
    </xf>
    <xf numFmtId="0" fontId="1" fillId="0" borderId="1" xfId="0" applyFont="1" applyBorder="1" applyAlignment="1">
      <alignment vertical="center" wrapText="1"/>
    </xf>
    <xf numFmtId="0" fontId="1" fillId="0" borderId="0" xfId="0" applyFont="1" applyAlignment="1">
      <alignment vertical="center"/>
    </xf>
    <xf numFmtId="0" fontId="3" fillId="0" borderId="1" xfId="0" applyFont="1" applyBorder="1" applyAlignment="1">
      <alignment horizontal="left" vertical="center" wrapText="1"/>
    </xf>
    <xf numFmtId="164" fontId="3" fillId="0" borderId="1" xfId="0" applyNumberFormat="1" applyFont="1" applyBorder="1" applyAlignment="1">
      <alignment horizontal="center" vertical="center"/>
    </xf>
    <xf numFmtId="0" fontId="3" fillId="0" borderId="1" xfId="0" applyFont="1" applyBorder="1" applyAlignment="1">
      <alignment horizontal="right" vertical="center"/>
    </xf>
    <xf numFmtId="0" fontId="0" fillId="0" borderId="1" xfId="0" applyBorder="1" applyAlignment="1">
      <alignment horizontal="right"/>
    </xf>
    <xf numFmtId="0" fontId="0" fillId="0" borderId="1" xfId="0" applyBorder="1" applyAlignment="1">
      <alignment horizontal="right" vertical="center"/>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3"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647700</xdr:colOff>
      <xdr:row>156</xdr:row>
      <xdr:rowOff>238125</xdr:rowOff>
    </xdr:from>
    <xdr:to>
      <xdr:col>5</xdr:col>
      <xdr:colOff>942975</xdr:colOff>
      <xdr:row>156</xdr:row>
      <xdr:rowOff>247650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flipV="1">
          <a:off x="1104900" y="36899850"/>
          <a:ext cx="4657725" cy="9525"/>
        </a:xfrm>
        <a:prstGeom prst="line">
          <a:avLst/>
        </a:prstGeom>
        <a:ln>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638175</xdr:colOff>
      <xdr:row>157</xdr:row>
      <xdr:rowOff>247650</xdr:rowOff>
    </xdr:from>
    <xdr:to>
      <xdr:col>5</xdr:col>
      <xdr:colOff>933450</xdr:colOff>
      <xdr:row>157</xdr:row>
      <xdr:rowOff>257175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flipV="1">
          <a:off x="1095375" y="37233225"/>
          <a:ext cx="4667250" cy="9525"/>
        </a:xfrm>
        <a:prstGeom prst="line">
          <a:avLst/>
        </a:prstGeom>
        <a:ln>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647700</xdr:colOff>
      <xdr:row>158</xdr:row>
      <xdr:rowOff>276225</xdr:rowOff>
    </xdr:from>
    <xdr:to>
      <xdr:col>5</xdr:col>
      <xdr:colOff>942975</xdr:colOff>
      <xdr:row>158</xdr:row>
      <xdr:rowOff>285750</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flipV="1">
          <a:off x="1104900" y="37585650"/>
          <a:ext cx="4657725" cy="9525"/>
        </a:xfrm>
        <a:prstGeom prst="line">
          <a:avLst/>
        </a:prstGeom>
        <a:ln>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657225</xdr:colOff>
      <xdr:row>160</xdr:row>
      <xdr:rowOff>285750</xdr:rowOff>
    </xdr:from>
    <xdr:to>
      <xdr:col>6</xdr:col>
      <xdr:colOff>0</xdr:colOff>
      <xdr:row>160</xdr:row>
      <xdr:rowOff>295275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flipV="1">
          <a:off x="1114425" y="38242875"/>
          <a:ext cx="4648200" cy="9525"/>
        </a:xfrm>
        <a:prstGeom prst="line">
          <a:avLst/>
        </a:prstGeom>
        <a:ln>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666750</xdr:colOff>
      <xdr:row>159</xdr:row>
      <xdr:rowOff>285750</xdr:rowOff>
    </xdr:from>
    <xdr:to>
      <xdr:col>6</xdr:col>
      <xdr:colOff>0</xdr:colOff>
      <xdr:row>159</xdr:row>
      <xdr:rowOff>295275</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1123950" y="37919025"/>
          <a:ext cx="4638675" cy="9525"/>
        </a:xfrm>
        <a:prstGeom prst="line">
          <a:avLst/>
        </a:prstGeom>
        <a:ln>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1428750</xdr:colOff>
      <xdr:row>161</xdr:row>
      <xdr:rowOff>276225</xdr:rowOff>
    </xdr:from>
    <xdr:to>
      <xdr:col>6</xdr:col>
      <xdr:colOff>9525</xdr:colOff>
      <xdr:row>161</xdr:row>
      <xdr:rowOff>276226</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flipV="1">
          <a:off x="1885950" y="38557200"/>
          <a:ext cx="3886200" cy="1"/>
        </a:xfrm>
        <a:prstGeom prst="line">
          <a:avLst/>
        </a:prstGeom>
        <a:ln>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1432560</xdr:colOff>
      <xdr:row>163</xdr:row>
      <xdr:rowOff>0</xdr:rowOff>
    </xdr:from>
    <xdr:to>
      <xdr:col>6</xdr:col>
      <xdr:colOff>13335</xdr:colOff>
      <xdr:row>163</xdr:row>
      <xdr:rowOff>1</xdr:rowOff>
    </xdr:to>
    <xdr:cxnSp macro="">
      <xdr:nvCxnSpPr>
        <xdr:cNvPr id="9" name="Straight Connector 8">
          <a:extLst>
            <a:ext uri="{FF2B5EF4-FFF2-40B4-BE49-F238E27FC236}">
              <a16:creationId xmlns:a16="http://schemas.microsoft.com/office/drawing/2014/main" id="{0A564EAA-874A-431D-9D62-2D5E71607692}"/>
            </a:ext>
          </a:extLst>
        </xdr:cNvPr>
        <xdr:cNvCxnSpPr/>
      </xdr:nvCxnSpPr>
      <xdr:spPr>
        <a:xfrm flipV="1">
          <a:off x="1905000" y="79278480"/>
          <a:ext cx="4051935" cy="1"/>
        </a:xfrm>
        <a:prstGeom prst="line">
          <a:avLst/>
        </a:prstGeom>
        <a:ln>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3"/>
  <sheetViews>
    <sheetView tabSelected="1" topLeftCell="A30" zoomScaleNormal="100" workbookViewId="0">
      <selection activeCell="G119" sqref="G119"/>
    </sheetView>
  </sheetViews>
  <sheetFormatPr defaultRowHeight="14.4" x14ac:dyDescent="0.3"/>
  <cols>
    <col min="1" max="1" width="5.6640625" style="1" customWidth="1"/>
    <col min="2" max="2" width="47.109375" style="1" customWidth="1"/>
    <col min="3" max="3" width="5.21875" style="1" customWidth="1"/>
    <col min="4" max="4" width="7.5546875" style="1" customWidth="1"/>
    <col min="5" max="5" width="8.44140625" style="2" customWidth="1"/>
    <col min="6" max="6" width="12.44140625" style="2" customWidth="1"/>
  </cols>
  <sheetData>
    <row r="1" spans="1:6" x14ac:dyDescent="0.3">
      <c r="A1" s="27" t="s">
        <v>90</v>
      </c>
    </row>
    <row r="2" spans="1:6" x14ac:dyDescent="0.3">
      <c r="A2" s="27" t="s">
        <v>156</v>
      </c>
    </row>
    <row r="4" spans="1:6" x14ac:dyDescent="0.3">
      <c r="A4" s="10" t="s">
        <v>35</v>
      </c>
      <c r="B4" s="11"/>
      <c r="C4" s="12"/>
      <c r="D4" s="12"/>
      <c r="E4" s="13"/>
      <c r="F4" s="13"/>
    </row>
    <row r="5" spans="1:6" x14ac:dyDescent="0.3">
      <c r="A5" s="14" t="s">
        <v>26</v>
      </c>
      <c r="B5" s="15" t="s">
        <v>25</v>
      </c>
      <c r="C5" s="7" t="s">
        <v>24</v>
      </c>
      <c r="D5" s="7" t="s">
        <v>23</v>
      </c>
      <c r="E5" s="9" t="s">
        <v>22</v>
      </c>
      <c r="F5" s="9" t="s">
        <v>21</v>
      </c>
    </row>
    <row r="6" spans="1:6" ht="28.8" x14ac:dyDescent="0.3">
      <c r="A6" s="21" t="s">
        <v>36</v>
      </c>
      <c r="B6" s="19" t="s">
        <v>37</v>
      </c>
      <c r="C6" s="21">
        <v>1</v>
      </c>
      <c r="D6" s="21" t="s">
        <v>38</v>
      </c>
      <c r="E6" s="22" t="s">
        <v>39</v>
      </c>
      <c r="F6" s="22" t="s">
        <v>39</v>
      </c>
    </row>
    <row r="7" spans="1:6" ht="43.2" x14ac:dyDescent="0.3">
      <c r="A7" s="21" t="s">
        <v>40</v>
      </c>
      <c r="B7" s="19" t="s">
        <v>41</v>
      </c>
      <c r="C7" s="21">
        <v>1</v>
      </c>
      <c r="D7" s="21" t="s">
        <v>38</v>
      </c>
      <c r="E7" s="22"/>
      <c r="F7" s="9">
        <f>SUM(C7*E7)</f>
        <v>0</v>
      </c>
    </row>
    <row r="8" spans="1:6" x14ac:dyDescent="0.3">
      <c r="A8" s="21" t="s">
        <v>42</v>
      </c>
      <c r="B8" s="19" t="s">
        <v>43</v>
      </c>
      <c r="C8" s="21">
        <v>1</v>
      </c>
      <c r="D8" s="21" t="s">
        <v>38</v>
      </c>
      <c r="E8" s="22" t="s">
        <v>39</v>
      </c>
      <c r="F8" s="22" t="s">
        <v>39</v>
      </c>
    </row>
    <row r="9" spans="1:6" ht="86.4" x14ac:dyDescent="0.3">
      <c r="A9" s="21" t="s">
        <v>44</v>
      </c>
      <c r="B9" s="19" t="s">
        <v>91</v>
      </c>
      <c r="C9" s="21">
        <v>1</v>
      </c>
      <c r="D9" s="21" t="s">
        <v>38</v>
      </c>
      <c r="E9" s="22"/>
      <c r="F9" s="9">
        <f>SUM(C9*E9)</f>
        <v>0</v>
      </c>
    </row>
    <row r="10" spans="1:6" ht="86.4" x14ac:dyDescent="0.3">
      <c r="A10" s="21" t="s">
        <v>45</v>
      </c>
      <c r="B10" s="19" t="s">
        <v>84</v>
      </c>
      <c r="C10" s="21">
        <v>1</v>
      </c>
      <c r="D10" s="21" t="s">
        <v>38</v>
      </c>
      <c r="E10" s="22" t="s">
        <v>39</v>
      </c>
      <c r="F10" s="22" t="s">
        <v>39</v>
      </c>
    </row>
    <row r="11" spans="1:6" ht="86.4" x14ac:dyDescent="0.3">
      <c r="A11" s="21" t="s">
        <v>46</v>
      </c>
      <c r="B11" s="19" t="s">
        <v>72</v>
      </c>
      <c r="C11" s="21">
        <v>1</v>
      </c>
      <c r="D11" s="21" t="s">
        <v>38</v>
      </c>
      <c r="E11" s="22"/>
      <c r="F11" s="9">
        <f>SUM(C11*E11)</f>
        <v>0</v>
      </c>
    </row>
    <row r="12" spans="1:6" ht="57.6" x14ac:dyDescent="0.3">
      <c r="A12" s="21" t="s">
        <v>47</v>
      </c>
      <c r="B12" s="19" t="s">
        <v>48</v>
      </c>
      <c r="C12" s="21">
        <v>1</v>
      </c>
      <c r="D12" s="21" t="s">
        <v>38</v>
      </c>
      <c r="E12" s="22"/>
      <c r="F12" s="9">
        <f>SUM(C12*E12)</f>
        <v>0</v>
      </c>
    </row>
    <row r="13" spans="1:6" ht="43.2" x14ac:dyDescent="0.3">
      <c r="A13" s="21" t="s">
        <v>49</v>
      </c>
      <c r="B13" s="19" t="s">
        <v>50</v>
      </c>
      <c r="C13" s="21">
        <v>1</v>
      </c>
      <c r="D13" s="21" t="s">
        <v>38</v>
      </c>
      <c r="E13" s="22" t="s">
        <v>39</v>
      </c>
      <c r="F13" s="22" t="s">
        <v>39</v>
      </c>
    </row>
    <row r="14" spans="1:6" x14ac:dyDescent="0.3">
      <c r="A14" s="3" t="s">
        <v>20</v>
      </c>
      <c r="B14" s="4"/>
      <c r="C14" s="5"/>
      <c r="D14" s="5"/>
      <c r="E14" s="6"/>
      <c r="F14" s="6">
        <f>SUM(F7+F9+F11+F12)</f>
        <v>0</v>
      </c>
    </row>
    <row r="15" spans="1:6" x14ac:dyDescent="0.3">
      <c r="B15" s="16"/>
      <c r="C15" s="17"/>
      <c r="D15" s="17"/>
      <c r="E15" s="18"/>
      <c r="F15" s="18"/>
    </row>
    <row r="16" spans="1:6" x14ac:dyDescent="0.3">
      <c r="A16" s="10" t="s">
        <v>74</v>
      </c>
      <c r="B16" s="11"/>
      <c r="C16" s="12"/>
      <c r="D16" s="12"/>
      <c r="E16" s="13"/>
      <c r="F16" s="13"/>
    </row>
    <row r="17" spans="1:6" x14ac:dyDescent="0.3">
      <c r="A17" s="14" t="s">
        <v>26</v>
      </c>
      <c r="B17" s="15" t="s">
        <v>25</v>
      </c>
      <c r="C17" s="7" t="s">
        <v>24</v>
      </c>
      <c r="D17" s="7" t="s">
        <v>23</v>
      </c>
      <c r="E17" s="9" t="s">
        <v>22</v>
      </c>
      <c r="F17" s="9" t="s">
        <v>21</v>
      </c>
    </row>
    <row r="18" spans="1:6" ht="69.599999999999994" customHeight="1" x14ac:dyDescent="0.3">
      <c r="A18" s="7" t="s">
        <v>75</v>
      </c>
      <c r="B18" s="15" t="s">
        <v>165</v>
      </c>
      <c r="C18" s="7" t="s">
        <v>56</v>
      </c>
      <c r="D18" s="7" t="s">
        <v>56</v>
      </c>
      <c r="E18" s="9" t="s">
        <v>56</v>
      </c>
      <c r="F18" s="29"/>
    </row>
    <row r="19" spans="1:6" x14ac:dyDescent="0.3">
      <c r="A19" s="31" t="s">
        <v>63</v>
      </c>
      <c r="B19" s="15" t="s">
        <v>96</v>
      </c>
      <c r="C19" s="7">
        <v>1</v>
      </c>
      <c r="D19" s="7" t="s">
        <v>57</v>
      </c>
      <c r="E19" s="9"/>
      <c r="F19" s="29">
        <f t="shared" ref="F19:F32" si="0">SUM(C19*E19)</f>
        <v>0</v>
      </c>
    </row>
    <row r="20" spans="1:6" x14ac:dyDescent="0.3">
      <c r="A20" s="31" t="s">
        <v>64</v>
      </c>
      <c r="B20" s="15" t="s">
        <v>95</v>
      </c>
      <c r="C20" s="7">
        <v>1</v>
      </c>
      <c r="D20" s="7" t="s">
        <v>57</v>
      </c>
      <c r="E20" s="9"/>
      <c r="F20" s="29">
        <f t="shared" si="0"/>
        <v>0</v>
      </c>
    </row>
    <row r="21" spans="1:6" x14ac:dyDescent="0.3">
      <c r="A21" s="31" t="s">
        <v>65</v>
      </c>
      <c r="B21" s="15" t="s">
        <v>103</v>
      </c>
      <c r="C21" s="7">
        <v>1</v>
      </c>
      <c r="D21" s="7" t="s">
        <v>38</v>
      </c>
      <c r="E21" s="9"/>
      <c r="F21" s="29">
        <f t="shared" si="0"/>
        <v>0</v>
      </c>
    </row>
    <row r="22" spans="1:6" ht="28.8" x14ac:dyDescent="0.3">
      <c r="A22" s="31" t="s">
        <v>66</v>
      </c>
      <c r="B22" s="15" t="s">
        <v>102</v>
      </c>
      <c r="C22" s="7">
        <v>1</v>
      </c>
      <c r="D22" s="7" t="s">
        <v>38</v>
      </c>
      <c r="E22" s="9"/>
      <c r="F22" s="29">
        <f t="shared" si="0"/>
        <v>0</v>
      </c>
    </row>
    <row r="23" spans="1:6" ht="28.8" x14ac:dyDescent="0.3">
      <c r="A23" s="31" t="s">
        <v>67</v>
      </c>
      <c r="B23" s="15" t="s">
        <v>105</v>
      </c>
      <c r="C23" s="7">
        <v>1</v>
      </c>
      <c r="D23" s="7" t="s">
        <v>38</v>
      </c>
      <c r="E23" s="9"/>
      <c r="F23" s="29">
        <f t="shared" si="0"/>
        <v>0</v>
      </c>
    </row>
    <row r="24" spans="1:6" x14ac:dyDescent="0.3">
      <c r="A24" s="31" t="s">
        <v>70</v>
      </c>
      <c r="B24" s="1" t="s">
        <v>104</v>
      </c>
      <c r="C24" s="7">
        <v>1</v>
      </c>
      <c r="D24" s="7" t="s">
        <v>38</v>
      </c>
      <c r="E24" s="9"/>
      <c r="F24" s="29">
        <f t="shared" si="0"/>
        <v>0</v>
      </c>
    </row>
    <row r="25" spans="1:6" x14ac:dyDescent="0.3">
      <c r="A25" s="31" t="s">
        <v>112</v>
      </c>
      <c r="B25" s="15" t="s">
        <v>100</v>
      </c>
      <c r="C25" s="7">
        <v>1</v>
      </c>
      <c r="D25" s="7" t="s">
        <v>38</v>
      </c>
      <c r="E25" s="9"/>
      <c r="F25" s="29">
        <f t="shared" si="0"/>
        <v>0</v>
      </c>
    </row>
    <row r="26" spans="1:6" x14ac:dyDescent="0.3">
      <c r="A26" s="31" t="s">
        <v>113</v>
      </c>
      <c r="B26" s="15" t="s">
        <v>101</v>
      </c>
      <c r="C26" s="7">
        <v>1</v>
      </c>
      <c r="D26" s="7" t="s">
        <v>38</v>
      </c>
      <c r="E26" s="9"/>
      <c r="F26" s="29">
        <f t="shared" si="0"/>
        <v>0</v>
      </c>
    </row>
    <row r="27" spans="1:6" x14ac:dyDescent="0.3">
      <c r="A27" s="31" t="s">
        <v>114</v>
      </c>
      <c r="B27" s="15" t="s">
        <v>99</v>
      </c>
      <c r="C27" s="7">
        <v>1</v>
      </c>
      <c r="D27" s="7" t="s">
        <v>38</v>
      </c>
      <c r="E27" s="9"/>
      <c r="F27" s="29">
        <f t="shared" si="0"/>
        <v>0</v>
      </c>
    </row>
    <row r="28" spans="1:6" x14ac:dyDescent="0.3">
      <c r="A28" s="31" t="s">
        <v>115</v>
      </c>
      <c r="B28" s="15" t="s">
        <v>98</v>
      </c>
      <c r="C28" s="7">
        <v>1</v>
      </c>
      <c r="D28" s="7" t="s">
        <v>38</v>
      </c>
      <c r="E28" s="9"/>
      <c r="F28" s="29">
        <f t="shared" si="0"/>
        <v>0</v>
      </c>
    </row>
    <row r="29" spans="1:6" ht="72" x14ac:dyDescent="0.3">
      <c r="A29" s="7" t="s">
        <v>76</v>
      </c>
      <c r="B29" s="15" t="s">
        <v>94</v>
      </c>
      <c r="C29" s="7">
        <v>50</v>
      </c>
      <c r="D29" s="7" t="s">
        <v>58</v>
      </c>
      <c r="E29" s="9"/>
      <c r="F29" s="29">
        <f t="shared" si="0"/>
        <v>0</v>
      </c>
    </row>
    <row r="30" spans="1:6" ht="57.6" x14ac:dyDescent="0.3">
      <c r="A30" s="7" t="s">
        <v>97</v>
      </c>
      <c r="B30" s="15" t="s">
        <v>108</v>
      </c>
      <c r="C30" s="7">
        <v>40</v>
      </c>
      <c r="D30" s="7" t="s">
        <v>58</v>
      </c>
      <c r="E30" s="9"/>
      <c r="F30" s="29">
        <f t="shared" si="0"/>
        <v>0</v>
      </c>
    </row>
    <row r="31" spans="1:6" ht="57.6" x14ac:dyDescent="0.3">
      <c r="A31" s="7" t="s">
        <v>116</v>
      </c>
      <c r="B31" s="15" t="s">
        <v>118</v>
      </c>
      <c r="C31" s="7">
        <v>20</v>
      </c>
      <c r="D31" s="7" t="s">
        <v>61</v>
      </c>
      <c r="E31" s="9"/>
      <c r="F31" s="29">
        <f t="shared" si="0"/>
        <v>0</v>
      </c>
    </row>
    <row r="32" spans="1:6" ht="72" x14ac:dyDescent="0.3">
      <c r="A32" s="7" t="s">
        <v>117</v>
      </c>
      <c r="B32" s="15" t="s">
        <v>157</v>
      </c>
      <c r="C32" s="7">
        <v>300</v>
      </c>
      <c r="D32" s="7" t="s">
        <v>61</v>
      </c>
      <c r="E32" s="9"/>
      <c r="F32" s="29">
        <f t="shared" si="0"/>
        <v>0</v>
      </c>
    </row>
    <row r="33" spans="1:6" ht="99" customHeight="1" x14ac:dyDescent="0.3">
      <c r="A33" s="21" t="s">
        <v>172</v>
      </c>
      <c r="B33" s="19" t="s">
        <v>92</v>
      </c>
      <c r="C33" s="21">
        <v>690</v>
      </c>
      <c r="D33" s="21" t="s">
        <v>59</v>
      </c>
      <c r="E33" s="29"/>
      <c r="F33" s="29">
        <f t="shared" ref="F33:F34" si="1">SUM(C33*E33)</f>
        <v>0</v>
      </c>
    </row>
    <row r="34" spans="1:6" ht="57.6" x14ac:dyDescent="0.3">
      <c r="A34" s="21" t="s">
        <v>173</v>
      </c>
      <c r="B34" s="19" t="s">
        <v>93</v>
      </c>
      <c r="C34" s="21">
        <v>57</v>
      </c>
      <c r="D34" s="21" t="s">
        <v>61</v>
      </c>
      <c r="E34" s="29"/>
      <c r="F34" s="29">
        <f t="shared" si="1"/>
        <v>0</v>
      </c>
    </row>
    <row r="35" spans="1:6" x14ac:dyDescent="0.3">
      <c r="A35" s="3" t="s">
        <v>20</v>
      </c>
      <c r="B35" s="4"/>
      <c r="C35" s="5"/>
      <c r="D35" s="5"/>
      <c r="E35" s="6"/>
      <c r="F35" s="6">
        <f>SUM(F18:F34)</f>
        <v>0</v>
      </c>
    </row>
    <row r="36" spans="1:6" x14ac:dyDescent="0.3">
      <c r="B36" s="16"/>
      <c r="C36" s="17"/>
      <c r="D36" s="17"/>
      <c r="E36" s="18"/>
      <c r="F36" s="18"/>
    </row>
    <row r="37" spans="1:6" x14ac:dyDescent="0.3">
      <c r="A37" s="10" t="s">
        <v>34</v>
      </c>
      <c r="B37" s="4"/>
      <c r="C37" s="5"/>
      <c r="D37" s="5"/>
      <c r="E37" s="6"/>
      <c r="F37" s="6"/>
    </row>
    <row r="38" spans="1:6" x14ac:dyDescent="0.3">
      <c r="A38" s="10" t="s">
        <v>33</v>
      </c>
      <c r="B38" s="4"/>
      <c r="C38" s="5"/>
      <c r="D38" s="5"/>
      <c r="E38" s="6"/>
      <c r="F38" s="6"/>
    </row>
    <row r="39" spans="1:6" x14ac:dyDescent="0.3">
      <c r="A39" s="14" t="s">
        <v>26</v>
      </c>
      <c r="B39" s="8" t="s">
        <v>25</v>
      </c>
      <c r="C39" s="7" t="s">
        <v>24</v>
      </c>
      <c r="D39" s="7" t="s">
        <v>23</v>
      </c>
      <c r="E39" s="9" t="s">
        <v>22</v>
      </c>
      <c r="F39" s="9" t="s">
        <v>21</v>
      </c>
    </row>
    <row r="40" spans="1:6" ht="129.6" x14ac:dyDescent="0.3">
      <c r="A40" s="21" t="s">
        <v>77</v>
      </c>
      <c r="B40" s="28" t="s">
        <v>121</v>
      </c>
      <c r="C40" s="21">
        <v>175</v>
      </c>
      <c r="D40" s="21" t="s">
        <v>58</v>
      </c>
      <c r="E40" s="29"/>
      <c r="F40" s="29">
        <f t="shared" ref="F40:F41" si="2">SUM(C40*E40)</f>
        <v>0</v>
      </c>
    </row>
    <row r="41" spans="1:6" ht="100.8" x14ac:dyDescent="0.3">
      <c r="A41" s="21" t="s">
        <v>119</v>
      </c>
      <c r="B41" s="28" t="s">
        <v>120</v>
      </c>
      <c r="C41" s="21">
        <v>60</v>
      </c>
      <c r="D41" s="21" t="s">
        <v>58</v>
      </c>
      <c r="E41" s="29"/>
      <c r="F41" s="29">
        <f t="shared" si="2"/>
        <v>0</v>
      </c>
    </row>
    <row r="42" spans="1:6" x14ac:dyDescent="0.3">
      <c r="A42" s="3" t="s">
        <v>20</v>
      </c>
      <c r="B42" s="4"/>
      <c r="C42" s="5"/>
      <c r="D42" s="5"/>
      <c r="E42" s="6"/>
      <c r="F42" s="6">
        <f>SUM(F40:F41)</f>
        <v>0</v>
      </c>
    </row>
    <row r="43" spans="1:6" x14ac:dyDescent="0.3">
      <c r="B43" s="16"/>
      <c r="C43" s="17"/>
      <c r="D43" s="17"/>
      <c r="E43" s="18"/>
      <c r="F43" s="18"/>
    </row>
    <row r="44" spans="1:6" x14ac:dyDescent="0.3">
      <c r="A44" s="10" t="s">
        <v>32</v>
      </c>
      <c r="B44" s="11"/>
      <c r="C44" s="12"/>
      <c r="D44" s="12"/>
      <c r="E44" s="13"/>
      <c r="F44" s="13"/>
    </row>
    <row r="45" spans="1:6" x14ac:dyDescent="0.3">
      <c r="A45" s="14" t="s">
        <v>26</v>
      </c>
      <c r="B45" s="15" t="s">
        <v>25</v>
      </c>
      <c r="C45" s="7" t="s">
        <v>24</v>
      </c>
      <c r="D45" s="7" t="s">
        <v>23</v>
      </c>
      <c r="E45" s="9" t="s">
        <v>22</v>
      </c>
      <c r="F45" s="9" t="s">
        <v>21</v>
      </c>
    </row>
    <row r="46" spans="1:6" ht="43.2" x14ac:dyDescent="0.3">
      <c r="A46" s="21" t="s">
        <v>82</v>
      </c>
      <c r="B46" s="28" t="s">
        <v>86</v>
      </c>
      <c r="C46" s="21">
        <v>690</v>
      </c>
      <c r="D46" s="21" t="s">
        <v>59</v>
      </c>
      <c r="E46" s="29"/>
      <c r="F46" s="29">
        <f t="shared" ref="F46:F47" si="3">SUM(C46*E46)</f>
        <v>0</v>
      </c>
    </row>
    <row r="47" spans="1:6" ht="57.6" x14ac:dyDescent="0.3">
      <c r="A47" s="21" t="s">
        <v>83</v>
      </c>
      <c r="B47" s="28" t="s">
        <v>87</v>
      </c>
      <c r="C47" s="21">
        <v>690</v>
      </c>
      <c r="D47" s="21" t="s">
        <v>59</v>
      </c>
      <c r="E47" s="29"/>
      <c r="F47" s="29">
        <f t="shared" si="3"/>
        <v>0</v>
      </c>
    </row>
    <row r="48" spans="1:6" ht="43.2" x14ac:dyDescent="0.3">
      <c r="A48" s="21" t="s">
        <v>123</v>
      </c>
      <c r="B48" s="28" t="s">
        <v>122</v>
      </c>
      <c r="C48" s="21">
        <v>57</v>
      </c>
      <c r="D48" s="21" t="s">
        <v>59</v>
      </c>
      <c r="E48" s="29"/>
      <c r="F48" s="29">
        <f t="shared" ref="F48" si="4">SUM(C48*E48)</f>
        <v>0</v>
      </c>
    </row>
    <row r="49" spans="1:6" x14ac:dyDescent="0.3">
      <c r="A49" s="3" t="s">
        <v>20</v>
      </c>
      <c r="B49" s="4"/>
      <c r="C49" s="5"/>
      <c r="D49" s="5"/>
      <c r="E49" s="6"/>
      <c r="F49" s="6">
        <f>SUM(F46:F48)</f>
        <v>0</v>
      </c>
    </row>
    <row r="50" spans="1:6" x14ac:dyDescent="0.3">
      <c r="B50" s="16"/>
      <c r="C50" s="17"/>
      <c r="D50" s="17"/>
      <c r="E50" s="18"/>
      <c r="F50" s="18"/>
    </row>
    <row r="51" spans="1:6" x14ac:dyDescent="0.3">
      <c r="A51" s="10" t="s">
        <v>176</v>
      </c>
      <c r="B51" s="11"/>
      <c r="C51" s="12"/>
      <c r="D51" s="12"/>
      <c r="E51" s="13"/>
      <c r="F51" s="13"/>
    </row>
    <row r="52" spans="1:6" x14ac:dyDescent="0.3">
      <c r="A52" s="14" t="s">
        <v>26</v>
      </c>
      <c r="B52" s="15" t="s">
        <v>25</v>
      </c>
      <c r="C52" s="7" t="s">
        <v>24</v>
      </c>
      <c r="D52" s="7" t="s">
        <v>23</v>
      </c>
      <c r="E52" s="9" t="s">
        <v>22</v>
      </c>
      <c r="F52" s="9" t="s">
        <v>21</v>
      </c>
    </row>
    <row r="53" spans="1:6" ht="86.4" x14ac:dyDescent="0.3">
      <c r="A53" s="7" t="s">
        <v>174</v>
      </c>
      <c r="B53" s="15" t="s">
        <v>181</v>
      </c>
      <c r="C53" s="7">
        <v>20</v>
      </c>
      <c r="D53" s="7" t="s">
        <v>57</v>
      </c>
      <c r="E53" s="9"/>
      <c r="F53" s="29">
        <f t="shared" ref="F53:F56" si="5">SUM(C53*E53)</f>
        <v>0</v>
      </c>
    </row>
    <row r="54" spans="1:6" ht="86.4" x14ac:dyDescent="0.3">
      <c r="A54" s="7" t="s">
        <v>175</v>
      </c>
      <c r="B54" s="15" t="s">
        <v>182</v>
      </c>
      <c r="C54" s="7" t="s">
        <v>56</v>
      </c>
      <c r="D54" s="7" t="s">
        <v>56</v>
      </c>
      <c r="E54" s="9" t="s">
        <v>56</v>
      </c>
      <c r="F54" s="29"/>
    </row>
    <row r="55" spans="1:6" x14ac:dyDescent="0.3">
      <c r="A55" s="32" t="s">
        <v>63</v>
      </c>
      <c r="B55" s="15" t="s">
        <v>177</v>
      </c>
      <c r="C55" s="7">
        <v>8</v>
      </c>
      <c r="D55" s="7" t="s">
        <v>58</v>
      </c>
      <c r="E55" s="9"/>
      <c r="F55" s="29">
        <f t="shared" si="5"/>
        <v>0</v>
      </c>
    </row>
    <row r="56" spans="1:6" x14ac:dyDescent="0.3">
      <c r="A56" s="32" t="s">
        <v>64</v>
      </c>
      <c r="B56" s="15" t="s">
        <v>178</v>
      </c>
      <c r="C56" s="7">
        <v>2</v>
      </c>
      <c r="D56" s="7" t="s">
        <v>58</v>
      </c>
      <c r="E56" s="9"/>
      <c r="F56" s="29">
        <f t="shared" si="5"/>
        <v>0</v>
      </c>
    </row>
    <row r="57" spans="1:6" x14ac:dyDescent="0.3">
      <c r="A57" s="3" t="s">
        <v>20</v>
      </c>
      <c r="B57" s="4"/>
      <c r="C57" s="5"/>
      <c r="D57" s="5"/>
      <c r="E57" s="6"/>
      <c r="F57" s="6">
        <f>SUM(F53:F56)</f>
        <v>0</v>
      </c>
    </row>
    <row r="58" spans="1:6" x14ac:dyDescent="0.3">
      <c r="B58" s="16"/>
      <c r="C58" s="17"/>
      <c r="D58" s="17"/>
      <c r="E58" s="18"/>
      <c r="F58" s="18"/>
    </row>
    <row r="59" spans="1:6" x14ac:dyDescent="0.3">
      <c r="A59" s="10" t="s">
        <v>152</v>
      </c>
      <c r="B59" s="11"/>
      <c r="C59" s="12"/>
      <c r="D59" s="12"/>
      <c r="E59" s="13"/>
      <c r="F59" s="13"/>
    </row>
    <row r="60" spans="1:6" x14ac:dyDescent="0.3">
      <c r="A60" s="14" t="s">
        <v>26</v>
      </c>
      <c r="B60" s="15" t="s">
        <v>25</v>
      </c>
      <c r="C60" s="7" t="s">
        <v>24</v>
      </c>
      <c r="D60" s="7" t="s">
        <v>23</v>
      </c>
      <c r="E60" s="9" t="s">
        <v>22</v>
      </c>
      <c r="F60" s="9" t="s">
        <v>21</v>
      </c>
    </row>
    <row r="61" spans="1:6" ht="86.4" x14ac:dyDescent="0.3">
      <c r="A61" s="7" t="s">
        <v>155</v>
      </c>
      <c r="B61" s="28" t="s">
        <v>189</v>
      </c>
      <c r="C61" s="7">
        <v>57</v>
      </c>
      <c r="D61" s="21" t="s">
        <v>59</v>
      </c>
      <c r="E61" s="9"/>
      <c r="F61" s="29">
        <f t="shared" ref="F61" si="6">SUM(C61*E61)</f>
        <v>0</v>
      </c>
    </row>
    <row r="62" spans="1:6" x14ac:dyDescent="0.3">
      <c r="A62" s="3" t="s">
        <v>20</v>
      </c>
      <c r="B62" s="4"/>
      <c r="C62" s="5"/>
      <c r="D62" s="5"/>
      <c r="E62" s="6"/>
      <c r="F62" s="6">
        <f>SUM(F61:F61)</f>
        <v>0</v>
      </c>
    </row>
    <row r="63" spans="1:6" x14ac:dyDescent="0.3">
      <c r="B63" s="16"/>
      <c r="C63" s="17"/>
      <c r="D63" s="17"/>
      <c r="E63" s="18"/>
      <c r="F63" s="18"/>
    </row>
    <row r="64" spans="1:6" x14ac:dyDescent="0.3">
      <c r="A64" s="10" t="s">
        <v>31</v>
      </c>
      <c r="B64" s="11"/>
      <c r="C64" s="12"/>
      <c r="D64" s="12"/>
      <c r="E64" s="13"/>
      <c r="F64" s="13"/>
    </row>
    <row r="65" spans="1:6" x14ac:dyDescent="0.3">
      <c r="A65" s="14" t="s">
        <v>26</v>
      </c>
      <c r="B65" s="15" t="s">
        <v>25</v>
      </c>
      <c r="C65" s="7" t="s">
        <v>24</v>
      </c>
      <c r="D65" s="7" t="s">
        <v>23</v>
      </c>
      <c r="E65" s="9" t="s">
        <v>22</v>
      </c>
      <c r="F65" s="9" t="s">
        <v>21</v>
      </c>
    </row>
    <row r="66" spans="1:6" ht="129.6" x14ac:dyDescent="0.3">
      <c r="A66" s="21" t="s">
        <v>80</v>
      </c>
      <c r="B66" s="28" t="s">
        <v>167</v>
      </c>
      <c r="C66" s="21" t="s">
        <v>56</v>
      </c>
      <c r="D66" s="21" t="s">
        <v>56</v>
      </c>
      <c r="E66" s="29" t="s">
        <v>56</v>
      </c>
      <c r="F66" s="29"/>
    </row>
    <row r="67" spans="1:6" x14ac:dyDescent="0.3">
      <c r="A67" s="30" t="s">
        <v>63</v>
      </c>
      <c r="B67" s="28" t="s">
        <v>150</v>
      </c>
      <c r="C67" s="21">
        <v>140</v>
      </c>
      <c r="D67" s="21" t="s">
        <v>61</v>
      </c>
      <c r="E67" s="29"/>
      <c r="F67" s="29">
        <f t="shared" ref="F67:F71" si="7">SUM(C67*E67)</f>
        <v>0</v>
      </c>
    </row>
    <row r="68" spans="1:6" x14ac:dyDescent="0.3">
      <c r="A68" s="30" t="s">
        <v>64</v>
      </c>
      <c r="B68" s="28" t="s">
        <v>151</v>
      </c>
      <c r="C68" s="21">
        <v>240</v>
      </c>
      <c r="D68" s="21" t="s">
        <v>61</v>
      </c>
      <c r="E68" s="29"/>
      <c r="F68" s="29">
        <f t="shared" si="7"/>
        <v>0</v>
      </c>
    </row>
    <row r="69" spans="1:6" x14ac:dyDescent="0.3">
      <c r="A69" s="30" t="s">
        <v>65</v>
      </c>
      <c r="B69" s="28" t="s">
        <v>187</v>
      </c>
      <c r="C69" s="21">
        <v>70</v>
      </c>
      <c r="D69" s="21" t="s">
        <v>61</v>
      </c>
      <c r="E69" s="29"/>
      <c r="F69" s="29">
        <f t="shared" si="7"/>
        <v>0</v>
      </c>
    </row>
    <row r="70" spans="1:6" x14ac:dyDescent="0.3">
      <c r="A70" s="30" t="s">
        <v>66</v>
      </c>
      <c r="B70" s="28" t="s">
        <v>166</v>
      </c>
      <c r="C70" s="21">
        <v>240</v>
      </c>
      <c r="D70" s="21" t="s">
        <v>61</v>
      </c>
      <c r="E70" s="29"/>
      <c r="F70" s="29">
        <f t="shared" si="7"/>
        <v>0</v>
      </c>
    </row>
    <row r="71" spans="1:6" ht="57.6" x14ac:dyDescent="0.3">
      <c r="A71" s="30" t="s">
        <v>191</v>
      </c>
      <c r="B71" s="28" t="s">
        <v>190</v>
      </c>
      <c r="C71" s="21">
        <v>57</v>
      </c>
      <c r="D71" s="21" t="s">
        <v>61</v>
      </c>
      <c r="E71" s="29"/>
      <c r="F71" s="29">
        <f t="shared" si="7"/>
        <v>0</v>
      </c>
    </row>
    <row r="72" spans="1:6" x14ac:dyDescent="0.3">
      <c r="A72" s="3" t="s">
        <v>20</v>
      </c>
      <c r="B72" s="4"/>
      <c r="C72" s="5"/>
      <c r="D72" s="5"/>
      <c r="E72" s="6"/>
      <c r="F72" s="6">
        <f>SUM(F66:F71)</f>
        <v>0</v>
      </c>
    </row>
    <row r="73" spans="1:6" x14ac:dyDescent="0.3">
      <c r="B73" s="16"/>
      <c r="C73" s="17"/>
      <c r="D73" s="17"/>
      <c r="E73" s="18"/>
      <c r="F73" s="18"/>
    </row>
    <row r="74" spans="1:6" x14ac:dyDescent="0.3">
      <c r="A74" s="10" t="s">
        <v>30</v>
      </c>
      <c r="B74" s="11"/>
      <c r="C74" s="12"/>
      <c r="D74" s="12"/>
      <c r="E74" s="13"/>
      <c r="F74" s="13"/>
    </row>
    <row r="75" spans="1:6" x14ac:dyDescent="0.3">
      <c r="A75" s="14" t="s">
        <v>26</v>
      </c>
      <c r="B75" s="15" t="s">
        <v>25</v>
      </c>
      <c r="C75" s="7" t="s">
        <v>24</v>
      </c>
      <c r="D75" s="7" t="s">
        <v>23</v>
      </c>
      <c r="E75" s="9" t="s">
        <v>22</v>
      </c>
      <c r="F75" s="9" t="s">
        <v>21</v>
      </c>
    </row>
    <row r="76" spans="1:6" ht="86.4" x14ac:dyDescent="0.3">
      <c r="A76" s="21" t="s">
        <v>81</v>
      </c>
      <c r="B76" s="28" t="s">
        <v>159</v>
      </c>
      <c r="C76" s="21">
        <v>300</v>
      </c>
      <c r="D76" s="21" t="s">
        <v>59</v>
      </c>
      <c r="E76" s="29"/>
      <c r="F76" s="29">
        <f t="shared" ref="F76:F77" si="8">SUM(C76*E76)</f>
        <v>0</v>
      </c>
    </row>
    <row r="77" spans="1:6" ht="103.8" customHeight="1" x14ac:dyDescent="0.3">
      <c r="A77" s="21" t="s">
        <v>149</v>
      </c>
      <c r="B77" s="28" t="s">
        <v>160</v>
      </c>
      <c r="C77" s="21">
        <v>1</v>
      </c>
      <c r="D77" s="21" t="s">
        <v>59</v>
      </c>
      <c r="E77" s="29"/>
      <c r="F77" s="29">
        <f t="shared" si="8"/>
        <v>0</v>
      </c>
    </row>
    <row r="78" spans="1:6" x14ac:dyDescent="0.3">
      <c r="A78" s="3" t="s">
        <v>20</v>
      </c>
      <c r="B78" s="4"/>
      <c r="C78" s="5"/>
      <c r="D78" s="5"/>
      <c r="E78" s="6"/>
      <c r="F78" s="6">
        <f>SUM(F76:F77)</f>
        <v>0</v>
      </c>
    </row>
    <row r="79" spans="1:6" x14ac:dyDescent="0.3">
      <c r="B79" s="16"/>
      <c r="C79" s="17"/>
      <c r="D79" s="17"/>
      <c r="E79" s="18"/>
      <c r="F79" s="18"/>
    </row>
    <row r="80" spans="1:6" x14ac:dyDescent="0.3">
      <c r="A80" s="10" t="s">
        <v>147</v>
      </c>
      <c r="B80" s="11"/>
      <c r="C80" s="12"/>
      <c r="D80" s="12"/>
      <c r="E80" s="13"/>
      <c r="F80" s="13"/>
    </row>
    <row r="81" spans="1:6" x14ac:dyDescent="0.3">
      <c r="A81" s="14" t="s">
        <v>26</v>
      </c>
      <c r="B81" s="15" t="s">
        <v>25</v>
      </c>
      <c r="C81" s="7" t="s">
        <v>24</v>
      </c>
      <c r="D81" s="7" t="s">
        <v>23</v>
      </c>
      <c r="E81" s="9" t="s">
        <v>22</v>
      </c>
      <c r="F81" s="9" t="s">
        <v>21</v>
      </c>
    </row>
    <row r="82" spans="1:6" ht="86.4" x14ac:dyDescent="0.3">
      <c r="A82" s="7" t="s">
        <v>62</v>
      </c>
      <c r="B82" s="26" t="s">
        <v>158</v>
      </c>
      <c r="C82" s="7">
        <v>100</v>
      </c>
      <c r="D82" s="21" t="s">
        <v>59</v>
      </c>
      <c r="E82" s="9"/>
      <c r="F82" s="9">
        <f>SUM(C82*E82)</f>
        <v>0</v>
      </c>
    </row>
    <row r="83" spans="1:6" ht="72" x14ac:dyDescent="0.3">
      <c r="A83" s="7" t="s">
        <v>148</v>
      </c>
      <c r="B83" s="26" t="s">
        <v>192</v>
      </c>
      <c r="C83" s="7">
        <v>300</v>
      </c>
      <c r="D83" s="21" t="s">
        <v>59</v>
      </c>
      <c r="E83" s="9"/>
      <c r="F83" s="9">
        <f>SUM(C83*E83)</f>
        <v>0</v>
      </c>
    </row>
    <row r="84" spans="1:6" x14ac:dyDescent="0.3">
      <c r="A84" s="3" t="s">
        <v>20</v>
      </c>
      <c r="B84" s="4"/>
      <c r="C84" s="5"/>
      <c r="D84" s="5"/>
      <c r="E84" s="6"/>
      <c r="F84" s="6">
        <f>SUM(F82:F83)</f>
        <v>0</v>
      </c>
    </row>
    <row r="85" spans="1:6" x14ac:dyDescent="0.3">
      <c r="B85" s="16"/>
      <c r="C85" s="17"/>
      <c r="D85" s="17"/>
      <c r="E85" s="18"/>
      <c r="F85" s="18"/>
    </row>
    <row r="86" spans="1:6" x14ac:dyDescent="0.3">
      <c r="A86" s="10" t="s">
        <v>29</v>
      </c>
      <c r="B86" s="11"/>
      <c r="C86" s="12"/>
      <c r="D86" s="12"/>
      <c r="E86" s="13"/>
      <c r="F86" s="13"/>
    </row>
    <row r="87" spans="1:6" x14ac:dyDescent="0.3">
      <c r="A87" s="14" t="s">
        <v>26</v>
      </c>
      <c r="B87" s="15" t="s">
        <v>25</v>
      </c>
      <c r="C87" s="7" t="s">
        <v>24</v>
      </c>
      <c r="D87" s="7" t="s">
        <v>23</v>
      </c>
      <c r="E87" s="9" t="s">
        <v>22</v>
      </c>
      <c r="F87" s="9" t="s">
        <v>21</v>
      </c>
    </row>
    <row r="88" spans="1:6" ht="86.4" x14ac:dyDescent="0.3">
      <c r="A88" s="7" t="s">
        <v>68</v>
      </c>
      <c r="B88" s="19" t="s">
        <v>124</v>
      </c>
      <c r="C88" s="21">
        <v>50</v>
      </c>
      <c r="D88" s="21" t="s">
        <v>58</v>
      </c>
      <c r="E88" s="9"/>
      <c r="F88" s="9">
        <f t="shared" ref="F88" si="9">SUM(C88*E88)</f>
        <v>0</v>
      </c>
    </row>
    <row r="89" spans="1:6" x14ac:dyDescent="0.3">
      <c r="A89" s="3" t="s">
        <v>20</v>
      </c>
      <c r="B89" s="4"/>
      <c r="C89" s="5"/>
      <c r="D89" s="5"/>
      <c r="E89" s="6"/>
      <c r="F89" s="6">
        <f>SUM(F88:F88)</f>
        <v>0</v>
      </c>
    </row>
    <row r="90" spans="1:6" x14ac:dyDescent="0.3">
      <c r="B90" s="16"/>
      <c r="C90" s="17"/>
      <c r="D90" s="17"/>
      <c r="E90" s="18"/>
      <c r="F90" s="18"/>
    </row>
    <row r="91" spans="1:6" x14ac:dyDescent="0.3">
      <c r="A91" s="10" t="s">
        <v>28</v>
      </c>
      <c r="B91" s="11"/>
      <c r="C91" s="12"/>
      <c r="D91" s="12"/>
      <c r="E91" s="13"/>
      <c r="F91" s="13"/>
    </row>
    <row r="92" spans="1:6" x14ac:dyDescent="0.3">
      <c r="A92" s="14" t="s">
        <v>26</v>
      </c>
      <c r="B92" s="15" t="s">
        <v>25</v>
      </c>
      <c r="C92" s="7" t="s">
        <v>24</v>
      </c>
      <c r="D92" s="7" t="s">
        <v>23</v>
      </c>
      <c r="E92" s="9" t="s">
        <v>22</v>
      </c>
      <c r="F92" s="9" t="s">
        <v>21</v>
      </c>
    </row>
    <row r="93" spans="1:6" ht="140.4" customHeight="1" x14ac:dyDescent="0.3">
      <c r="A93" s="7" t="s">
        <v>78</v>
      </c>
      <c r="B93" s="19" t="s">
        <v>144</v>
      </c>
      <c r="C93" s="21">
        <v>2</v>
      </c>
      <c r="D93" s="21" t="s">
        <v>57</v>
      </c>
      <c r="E93" s="9"/>
      <c r="F93" s="9">
        <f>SUM(C132*E93)</f>
        <v>0</v>
      </c>
    </row>
    <row r="94" spans="1:6" ht="72" x14ac:dyDescent="0.3">
      <c r="A94" s="21" t="s">
        <v>143</v>
      </c>
      <c r="B94" s="19" t="s">
        <v>145</v>
      </c>
      <c r="C94" s="21">
        <v>3</v>
      </c>
      <c r="D94" s="21" t="s">
        <v>57</v>
      </c>
      <c r="E94" s="29"/>
      <c r="F94" s="29">
        <f>SUM(C133*E94)</f>
        <v>0</v>
      </c>
    </row>
    <row r="95" spans="1:6" ht="72" x14ac:dyDescent="0.3">
      <c r="A95" s="21" t="s">
        <v>79</v>
      </c>
      <c r="B95" s="19" t="s">
        <v>146</v>
      </c>
      <c r="C95" s="21">
        <v>2</v>
      </c>
      <c r="D95" s="21" t="s">
        <v>57</v>
      </c>
      <c r="E95" s="29"/>
      <c r="F95" s="29">
        <f>SUM(C134*E95)</f>
        <v>0</v>
      </c>
    </row>
    <row r="96" spans="1:6" ht="57.6" x14ac:dyDescent="0.3">
      <c r="A96" s="21" t="s">
        <v>79</v>
      </c>
      <c r="B96" s="19" t="s">
        <v>125</v>
      </c>
      <c r="C96" s="21">
        <v>1</v>
      </c>
      <c r="D96" s="21" t="s">
        <v>38</v>
      </c>
      <c r="E96" s="29"/>
      <c r="F96" s="29">
        <f>SUM(C140*E96)</f>
        <v>0</v>
      </c>
    </row>
    <row r="97" spans="1:6" ht="57.6" x14ac:dyDescent="0.3">
      <c r="A97" s="21" t="s">
        <v>193</v>
      </c>
      <c r="B97" s="35" t="s">
        <v>204</v>
      </c>
      <c r="C97" s="21">
        <v>1</v>
      </c>
      <c r="D97" s="21" t="s">
        <v>38</v>
      </c>
      <c r="E97" s="29"/>
      <c r="F97" s="29">
        <f>SUM(C141*E97)</f>
        <v>0</v>
      </c>
    </row>
    <row r="98" spans="1:6" x14ac:dyDescent="0.3">
      <c r="A98" s="3" t="s">
        <v>20</v>
      </c>
      <c r="B98" s="4"/>
      <c r="C98" s="5"/>
      <c r="D98" s="5"/>
      <c r="E98" s="6"/>
      <c r="F98" s="6">
        <f>SUM(F93:F97)</f>
        <v>0</v>
      </c>
    </row>
    <row r="99" spans="1:6" x14ac:dyDescent="0.3">
      <c r="B99" s="16"/>
      <c r="C99" s="17"/>
      <c r="D99" s="17"/>
      <c r="E99" s="18"/>
      <c r="F99" s="18"/>
    </row>
    <row r="100" spans="1:6" x14ac:dyDescent="0.3">
      <c r="A100" s="10" t="s">
        <v>27</v>
      </c>
      <c r="B100" s="11"/>
      <c r="C100" s="12"/>
      <c r="D100" s="12"/>
      <c r="E100" s="13"/>
      <c r="F100" s="13"/>
    </row>
    <row r="101" spans="1:6" x14ac:dyDescent="0.3">
      <c r="A101" s="14" t="s">
        <v>26</v>
      </c>
      <c r="B101" s="15" t="s">
        <v>25</v>
      </c>
      <c r="C101" s="7" t="s">
        <v>24</v>
      </c>
      <c r="D101" s="7" t="s">
        <v>23</v>
      </c>
      <c r="E101" s="9" t="s">
        <v>22</v>
      </c>
      <c r="F101" s="9" t="s">
        <v>21</v>
      </c>
    </row>
    <row r="102" spans="1:6" ht="100.8" x14ac:dyDescent="0.3">
      <c r="A102" s="21" t="s">
        <v>69</v>
      </c>
      <c r="B102" s="35" t="s">
        <v>134</v>
      </c>
      <c r="C102" s="21" t="s">
        <v>60</v>
      </c>
      <c r="D102" s="21" t="s">
        <v>60</v>
      </c>
      <c r="E102" s="29" t="s">
        <v>56</v>
      </c>
      <c r="F102" s="29"/>
    </row>
    <row r="103" spans="1:6" x14ac:dyDescent="0.3">
      <c r="A103" s="30" t="s">
        <v>63</v>
      </c>
      <c r="B103" s="35" t="s">
        <v>195</v>
      </c>
      <c r="C103" s="21">
        <v>1</v>
      </c>
      <c r="D103" s="21" t="s">
        <v>38</v>
      </c>
      <c r="E103" s="29"/>
      <c r="F103" s="29">
        <f t="shared" ref="F103:F104" si="10">SUM(C103*E103)</f>
        <v>0</v>
      </c>
    </row>
    <row r="104" spans="1:6" ht="28.8" x14ac:dyDescent="0.3">
      <c r="A104" s="30" t="s">
        <v>64</v>
      </c>
      <c r="B104" s="35" t="s">
        <v>196</v>
      </c>
      <c r="C104" s="21">
        <v>1</v>
      </c>
      <c r="D104" s="21" t="s">
        <v>38</v>
      </c>
      <c r="E104" s="29"/>
      <c r="F104" s="29">
        <f t="shared" si="10"/>
        <v>0</v>
      </c>
    </row>
    <row r="105" spans="1:6" x14ac:dyDescent="0.3">
      <c r="A105" s="30" t="s">
        <v>65</v>
      </c>
      <c r="B105" s="35" t="s">
        <v>183</v>
      </c>
      <c r="C105" s="21">
        <v>1</v>
      </c>
      <c r="D105" s="21" t="s">
        <v>38</v>
      </c>
      <c r="E105" s="29"/>
      <c r="F105" s="29">
        <f t="shared" ref="F105:F132" si="11">SUM(C105*E105)</f>
        <v>0</v>
      </c>
    </row>
    <row r="106" spans="1:6" x14ac:dyDescent="0.3">
      <c r="A106" s="30" t="s">
        <v>66</v>
      </c>
      <c r="B106" s="35" t="s">
        <v>129</v>
      </c>
      <c r="C106" s="21">
        <v>1</v>
      </c>
      <c r="D106" s="21" t="s">
        <v>38</v>
      </c>
      <c r="E106" s="29"/>
      <c r="F106" s="29">
        <f>SUM(C106*E106)</f>
        <v>0</v>
      </c>
    </row>
    <row r="107" spans="1:6" x14ac:dyDescent="0.3">
      <c r="A107" s="30" t="s">
        <v>67</v>
      </c>
      <c r="B107" s="35" t="s">
        <v>128</v>
      </c>
      <c r="C107" s="21">
        <v>1</v>
      </c>
      <c r="D107" s="21" t="s">
        <v>38</v>
      </c>
      <c r="E107" s="29"/>
      <c r="F107" s="29">
        <f>SUM(C107*E107)</f>
        <v>0</v>
      </c>
    </row>
    <row r="108" spans="1:6" x14ac:dyDescent="0.3">
      <c r="A108" s="30" t="s">
        <v>70</v>
      </c>
      <c r="B108" s="35" t="s">
        <v>200</v>
      </c>
      <c r="C108" s="21">
        <v>1</v>
      </c>
      <c r="D108" s="21" t="s">
        <v>38</v>
      </c>
      <c r="E108" s="29"/>
      <c r="F108" s="29">
        <f>SUM(C108*E108)</f>
        <v>0</v>
      </c>
    </row>
    <row r="109" spans="1:6" x14ac:dyDescent="0.3">
      <c r="A109" s="30" t="s">
        <v>112</v>
      </c>
      <c r="B109" s="35" t="s">
        <v>199</v>
      </c>
      <c r="C109" s="21">
        <v>1</v>
      </c>
      <c r="D109" s="21" t="s">
        <v>38</v>
      </c>
      <c r="E109" s="29"/>
      <c r="F109" s="29">
        <f t="shared" ref="F109:F110" si="12">SUM(C109*E109)</f>
        <v>0</v>
      </c>
    </row>
    <row r="110" spans="1:6" x14ac:dyDescent="0.3">
      <c r="A110" s="30" t="s">
        <v>113</v>
      </c>
      <c r="B110" s="35" t="s">
        <v>198</v>
      </c>
      <c r="C110" s="21">
        <v>1</v>
      </c>
      <c r="D110" s="21" t="s">
        <v>38</v>
      </c>
      <c r="E110" s="29"/>
      <c r="F110" s="29">
        <f t="shared" si="12"/>
        <v>0</v>
      </c>
    </row>
    <row r="111" spans="1:6" x14ac:dyDescent="0.3">
      <c r="A111" s="30" t="s">
        <v>114</v>
      </c>
      <c r="B111" s="35" t="s">
        <v>197</v>
      </c>
      <c r="C111" s="21">
        <v>1</v>
      </c>
      <c r="D111" s="21" t="s">
        <v>38</v>
      </c>
      <c r="E111" s="29"/>
      <c r="F111" s="29">
        <f t="shared" ref="F111:F112" si="13">SUM(C111*E111)</f>
        <v>0</v>
      </c>
    </row>
    <row r="112" spans="1:6" x14ac:dyDescent="0.3">
      <c r="A112" s="30" t="s">
        <v>115</v>
      </c>
      <c r="B112" s="35" t="s">
        <v>201</v>
      </c>
      <c r="C112" s="21">
        <v>3</v>
      </c>
      <c r="D112" s="21" t="s">
        <v>57</v>
      </c>
      <c r="E112" s="29"/>
      <c r="F112" s="29">
        <f t="shared" si="13"/>
        <v>0</v>
      </c>
    </row>
    <row r="113" spans="1:6" x14ac:dyDescent="0.3">
      <c r="A113" s="30" t="s">
        <v>130</v>
      </c>
      <c r="B113" s="35" t="s">
        <v>126</v>
      </c>
      <c r="C113" s="21">
        <v>1</v>
      </c>
      <c r="D113" s="21" t="s">
        <v>38</v>
      </c>
      <c r="E113" s="29"/>
      <c r="F113" s="29">
        <f t="shared" si="11"/>
        <v>0</v>
      </c>
    </row>
    <row r="114" spans="1:6" x14ac:dyDescent="0.3">
      <c r="A114" s="30" t="s">
        <v>109</v>
      </c>
      <c r="B114" s="35" t="s">
        <v>127</v>
      </c>
      <c r="C114" s="21">
        <v>1</v>
      </c>
      <c r="D114" s="21" t="s">
        <v>38</v>
      </c>
      <c r="E114" s="29"/>
      <c r="F114" s="29">
        <f t="shared" si="11"/>
        <v>0</v>
      </c>
    </row>
    <row r="115" spans="1:6" x14ac:dyDescent="0.3">
      <c r="A115" s="30" t="s">
        <v>131</v>
      </c>
      <c r="B115" s="35" t="s">
        <v>202</v>
      </c>
      <c r="C115" s="21">
        <v>1</v>
      </c>
      <c r="D115" s="21" t="s">
        <v>38</v>
      </c>
      <c r="E115" s="29"/>
      <c r="F115" s="29">
        <f t="shared" ref="F115:F118" si="14">SUM(C115*E115)</f>
        <v>0</v>
      </c>
    </row>
    <row r="116" spans="1:6" x14ac:dyDescent="0.3">
      <c r="A116" s="30" t="s">
        <v>111</v>
      </c>
      <c r="B116" s="35" t="s">
        <v>212</v>
      </c>
      <c r="C116" s="21">
        <v>1</v>
      </c>
      <c r="D116" s="21" t="s">
        <v>38</v>
      </c>
      <c r="E116" s="29"/>
      <c r="F116" s="29">
        <f t="shared" si="14"/>
        <v>0</v>
      </c>
    </row>
    <row r="117" spans="1:6" x14ac:dyDescent="0.3">
      <c r="A117" s="30" t="s">
        <v>107</v>
      </c>
      <c r="B117" s="35" t="s">
        <v>211</v>
      </c>
      <c r="C117" s="21">
        <v>1</v>
      </c>
      <c r="D117" s="21" t="s">
        <v>38</v>
      </c>
      <c r="E117" s="29"/>
      <c r="F117" s="29">
        <f t="shared" si="14"/>
        <v>0</v>
      </c>
    </row>
    <row r="118" spans="1:6" ht="28.8" x14ac:dyDescent="0.3">
      <c r="A118" s="30" t="s">
        <v>135</v>
      </c>
      <c r="B118" s="35" t="s">
        <v>213</v>
      </c>
      <c r="C118" s="21">
        <v>1</v>
      </c>
      <c r="D118" s="21" t="s">
        <v>38</v>
      </c>
      <c r="E118" s="29"/>
      <c r="F118" s="29">
        <f t="shared" si="14"/>
        <v>0</v>
      </c>
    </row>
    <row r="119" spans="1:6" x14ac:dyDescent="0.3">
      <c r="A119" s="30" t="s">
        <v>136</v>
      </c>
      <c r="B119" s="35" t="s">
        <v>203</v>
      </c>
      <c r="C119" s="21">
        <v>2</v>
      </c>
      <c r="D119" s="21" t="s">
        <v>188</v>
      </c>
      <c r="E119" s="29"/>
      <c r="F119" s="29">
        <f t="shared" ref="F119" si="15">SUM(C119*E119)</f>
        <v>0</v>
      </c>
    </row>
    <row r="120" spans="1:6" x14ac:dyDescent="0.3">
      <c r="A120" s="30" t="s">
        <v>106</v>
      </c>
      <c r="B120" s="35" t="s">
        <v>132</v>
      </c>
      <c r="C120" s="21">
        <v>1</v>
      </c>
      <c r="D120" s="21" t="s">
        <v>38</v>
      </c>
      <c r="E120" s="29"/>
      <c r="F120" s="29">
        <f t="shared" ref="F120:F131" si="16">SUM(C120*E120)</f>
        <v>0</v>
      </c>
    </row>
    <row r="121" spans="1:6" x14ac:dyDescent="0.3">
      <c r="A121" s="30" t="s">
        <v>110</v>
      </c>
      <c r="B121" s="35" t="s">
        <v>133</v>
      </c>
      <c r="C121" s="21">
        <v>1</v>
      </c>
      <c r="D121" s="21" t="s">
        <v>38</v>
      </c>
      <c r="E121" s="29"/>
      <c r="F121" s="29">
        <f t="shared" si="16"/>
        <v>0</v>
      </c>
    </row>
    <row r="122" spans="1:6" x14ac:dyDescent="0.3">
      <c r="A122" s="30" t="s">
        <v>210</v>
      </c>
      <c r="B122" s="35" t="s">
        <v>137</v>
      </c>
      <c r="C122" s="21">
        <v>1</v>
      </c>
      <c r="D122" s="21" t="s">
        <v>38</v>
      </c>
      <c r="E122" s="29"/>
      <c r="F122" s="29">
        <f t="shared" si="16"/>
        <v>0</v>
      </c>
    </row>
    <row r="123" spans="1:6" x14ac:dyDescent="0.3">
      <c r="A123" s="30" t="s">
        <v>170</v>
      </c>
      <c r="B123" s="35" t="s">
        <v>205</v>
      </c>
      <c r="C123" s="21">
        <v>1</v>
      </c>
      <c r="D123" s="21" t="s">
        <v>38</v>
      </c>
      <c r="E123" s="29"/>
      <c r="F123" s="29">
        <f>SUM(C123*E123)</f>
        <v>0</v>
      </c>
    </row>
    <row r="124" spans="1:6" x14ac:dyDescent="0.3">
      <c r="A124" s="30" t="s">
        <v>171</v>
      </c>
      <c r="B124" s="35" t="s">
        <v>168</v>
      </c>
      <c r="C124" s="21">
        <v>1</v>
      </c>
      <c r="D124" s="21" t="s">
        <v>38</v>
      </c>
      <c r="E124" s="29"/>
      <c r="F124" s="29">
        <f t="shared" ref="F124:F127" si="17">SUM(C124*E124)</f>
        <v>0</v>
      </c>
    </row>
    <row r="125" spans="1:6" x14ac:dyDescent="0.3">
      <c r="A125" s="30" t="s">
        <v>186</v>
      </c>
      <c r="B125" s="35" t="s">
        <v>138</v>
      </c>
      <c r="C125" s="21">
        <v>1</v>
      </c>
      <c r="D125" s="21" t="s">
        <v>38</v>
      </c>
      <c r="E125" s="29"/>
      <c r="F125" s="29">
        <f t="shared" si="17"/>
        <v>0</v>
      </c>
    </row>
    <row r="126" spans="1:6" x14ac:dyDescent="0.3">
      <c r="A126" s="30" t="s">
        <v>185</v>
      </c>
      <c r="B126" s="35" t="s">
        <v>139</v>
      </c>
      <c r="C126" s="21">
        <v>1</v>
      </c>
      <c r="D126" s="21" t="s">
        <v>38</v>
      </c>
      <c r="E126" s="29"/>
      <c r="F126" s="29">
        <f t="shared" si="17"/>
        <v>0</v>
      </c>
    </row>
    <row r="127" spans="1:6" x14ac:dyDescent="0.3">
      <c r="A127" s="30" t="s">
        <v>206</v>
      </c>
      <c r="B127" s="35" t="s">
        <v>140</v>
      </c>
      <c r="C127" s="21">
        <v>1</v>
      </c>
      <c r="D127" s="21" t="s">
        <v>38</v>
      </c>
      <c r="E127" s="29"/>
      <c r="F127" s="29">
        <f t="shared" si="17"/>
        <v>0</v>
      </c>
    </row>
    <row r="128" spans="1:6" x14ac:dyDescent="0.3">
      <c r="A128" s="30" t="s">
        <v>207</v>
      </c>
      <c r="B128" s="35" t="s">
        <v>141</v>
      </c>
      <c r="C128" s="21">
        <v>1</v>
      </c>
      <c r="D128" s="21" t="s">
        <v>38</v>
      </c>
      <c r="E128" s="29"/>
      <c r="F128" s="29">
        <f t="shared" si="16"/>
        <v>0</v>
      </c>
    </row>
    <row r="129" spans="1:6" x14ac:dyDescent="0.3">
      <c r="A129" s="30" t="s">
        <v>208</v>
      </c>
      <c r="B129" s="35" t="s">
        <v>169</v>
      </c>
      <c r="C129" s="21">
        <v>1</v>
      </c>
      <c r="D129" s="21" t="s">
        <v>38</v>
      </c>
      <c r="E129" s="29"/>
      <c r="F129" s="29">
        <f t="shared" si="16"/>
        <v>0</v>
      </c>
    </row>
    <row r="130" spans="1:6" x14ac:dyDescent="0.3">
      <c r="A130" s="30" t="s">
        <v>209</v>
      </c>
      <c r="B130" s="35" t="s">
        <v>184</v>
      </c>
      <c r="C130" s="21">
        <v>1</v>
      </c>
      <c r="D130" s="21" t="s">
        <v>38</v>
      </c>
      <c r="E130" s="29"/>
      <c r="F130" s="29">
        <f t="shared" si="16"/>
        <v>0</v>
      </c>
    </row>
    <row r="131" spans="1:6" ht="57.6" x14ac:dyDescent="0.3">
      <c r="A131" s="21" t="s">
        <v>88</v>
      </c>
      <c r="B131" s="19" t="s">
        <v>125</v>
      </c>
      <c r="C131" s="21">
        <v>1</v>
      </c>
      <c r="D131" s="21" t="s">
        <v>38</v>
      </c>
      <c r="E131" s="29"/>
      <c r="F131" s="29">
        <f t="shared" si="16"/>
        <v>0</v>
      </c>
    </row>
    <row r="132" spans="1:6" ht="72" x14ac:dyDescent="0.3">
      <c r="A132" s="21" t="s">
        <v>142</v>
      </c>
      <c r="B132" s="28" t="s">
        <v>89</v>
      </c>
      <c r="C132" s="21">
        <v>1</v>
      </c>
      <c r="D132" s="21" t="s">
        <v>57</v>
      </c>
      <c r="E132" s="29"/>
      <c r="F132" s="29">
        <f t="shared" si="11"/>
        <v>0</v>
      </c>
    </row>
    <row r="133" spans="1:6" x14ac:dyDescent="0.3">
      <c r="A133" s="3" t="s">
        <v>20</v>
      </c>
      <c r="B133" s="4"/>
      <c r="C133" s="5"/>
      <c r="D133" s="5"/>
      <c r="E133" s="6"/>
      <c r="F133" s="6">
        <f>SUM(F105:F132)</f>
        <v>0</v>
      </c>
    </row>
    <row r="134" spans="1:6" x14ac:dyDescent="0.3">
      <c r="B134" s="16"/>
      <c r="C134" s="17"/>
      <c r="D134" s="17"/>
      <c r="E134" s="18"/>
      <c r="F134" s="18"/>
    </row>
    <row r="135" spans="1:6" x14ac:dyDescent="0.3">
      <c r="A135" s="10" t="s">
        <v>163</v>
      </c>
      <c r="B135" s="11"/>
      <c r="C135" s="12"/>
      <c r="D135" s="12"/>
      <c r="E135" s="13"/>
      <c r="F135" s="13"/>
    </row>
    <row r="136" spans="1:6" x14ac:dyDescent="0.3">
      <c r="A136" s="14" t="s">
        <v>26</v>
      </c>
      <c r="B136" s="15" t="s">
        <v>25</v>
      </c>
      <c r="C136" s="7" t="s">
        <v>24</v>
      </c>
      <c r="D136" s="7" t="s">
        <v>23</v>
      </c>
      <c r="E136" s="9" t="s">
        <v>22</v>
      </c>
      <c r="F136" s="9" t="s">
        <v>21</v>
      </c>
    </row>
    <row r="137" spans="1:6" ht="57.6" x14ac:dyDescent="0.3">
      <c r="A137" s="7" t="s">
        <v>164</v>
      </c>
      <c r="B137" s="28" t="s">
        <v>194</v>
      </c>
      <c r="C137" s="21">
        <v>1</v>
      </c>
      <c r="D137" s="21" t="s">
        <v>38</v>
      </c>
      <c r="E137" s="9"/>
      <c r="F137" s="29">
        <f t="shared" ref="F137" si="18">SUM(C137*E137)</f>
        <v>0</v>
      </c>
    </row>
    <row r="138" spans="1:6" x14ac:dyDescent="0.3">
      <c r="A138" s="3" t="s">
        <v>20</v>
      </c>
      <c r="B138" s="4"/>
      <c r="C138" s="5"/>
      <c r="D138" s="5"/>
      <c r="E138" s="6"/>
      <c r="F138" s="6">
        <f>SUM(F137)</f>
        <v>0</v>
      </c>
    </row>
    <row r="139" spans="1:6" x14ac:dyDescent="0.3">
      <c r="B139" s="16"/>
      <c r="C139" s="17"/>
      <c r="D139" s="17"/>
      <c r="E139" s="18"/>
      <c r="F139" s="18"/>
    </row>
    <row r="140" spans="1:6" ht="21" customHeight="1" x14ac:dyDescent="0.3">
      <c r="A140" s="10" t="s">
        <v>19</v>
      </c>
      <c r="B140" s="11"/>
      <c r="C140" s="12"/>
      <c r="D140" s="12"/>
      <c r="E140" s="13"/>
      <c r="F140" s="13"/>
    </row>
    <row r="141" spans="1:6" ht="21" customHeight="1" x14ac:dyDescent="0.3">
      <c r="A141" s="7" t="s">
        <v>18</v>
      </c>
      <c r="B141" s="15" t="s">
        <v>17</v>
      </c>
      <c r="C141" s="7"/>
      <c r="D141" s="7"/>
      <c r="E141" s="9"/>
      <c r="F141" s="9">
        <f>SUM(F14)</f>
        <v>0</v>
      </c>
    </row>
    <row r="142" spans="1:6" ht="21" customHeight="1" x14ac:dyDescent="0.3">
      <c r="A142" s="7" t="s">
        <v>16</v>
      </c>
      <c r="B142" s="19" t="s">
        <v>73</v>
      </c>
      <c r="C142" s="7"/>
      <c r="D142" s="7"/>
      <c r="E142" s="9"/>
      <c r="F142" s="9">
        <f>SUM(F35)</f>
        <v>0</v>
      </c>
    </row>
    <row r="143" spans="1:6" ht="21" customHeight="1" x14ac:dyDescent="0.3">
      <c r="A143" s="7" t="s">
        <v>15</v>
      </c>
      <c r="B143" s="19" t="s">
        <v>14</v>
      </c>
      <c r="C143" s="7"/>
      <c r="D143" s="7"/>
      <c r="E143" s="9"/>
      <c r="F143" s="9">
        <f>SUM(F42)</f>
        <v>0</v>
      </c>
    </row>
    <row r="144" spans="1:6" ht="21" customHeight="1" x14ac:dyDescent="0.3">
      <c r="A144" s="7" t="s">
        <v>13</v>
      </c>
      <c r="B144" s="19" t="s">
        <v>12</v>
      </c>
      <c r="C144" s="7"/>
      <c r="D144" s="7"/>
      <c r="E144" s="9"/>
      <c r="F144" s="9">
        <f>SUM(F49)</f>
        <v>0</v>
      </c>
    </row>
    <row r="145" spans="1:6" ht="21" customHeight="1" x14ac:dyDescent="0.3">
      <c r="A145" s="7" t="s">
        <v>179</v>
      </c>
      <c r="B145" s="20" t="s">
        <v>180</v>
      </c>
      <c r="C145" s="7"/>
      <c r="D145" s="7"/>
      <c r="E145" s="9"/>
      <c r="F145" s="9">
        <f>SUM(F57)</f>
        <v>0</v>
      </c>
    </row>
    <row r="146" spans="1:6" ht="21" customHeight="1" x14ac:dyDescent="0.3">
      <c r="A146" s="7" t="s">
        <v>153</v>
      </c>
      <c r="B146" s="19" t="s">
        <v>154</v>
      </c>
      <c r="C146" s="7"/>
      <c r="D146" s="7"/>
      <c r="E146" s="9"/>
      <c r="F146" s="9">
        <f>SUM(F62)</f>
        <v>0</v>
      </c>
    </row>
    <row r="147" spans="1:6" ht="26.4" customHeight="1" x14ac:dyDescent="0.3">
      <c r="A147" s="7" t="s">
        <v>11</v>
      </c>
      <c r="B147" s="19" t="s">
        <v>10</v>
      </c>
      <c r="C147" s="7"/>
      <c r="D147" s="7"/>
      <c r="E147" s="9"/>
      <c r="F147" s="9">
        <f>SUM(F72)</f>
        <v>0</v>
      </c>
    </row>
    <row r="148" spans="1:6" ht="21" customHeight="1" x14ac:dyDescent="0.3">
      <c r="A148" s="7" t="s">
        <v>9</v>
      </c>
      <c r="B148" s="19" t="s">
        <v>8</v>
      </c>
      <c r="C148" s="7"/>
      <c r="D148" s="7"/>
      <c r="E148" s="9"/>
      <c r="F148" s="9">
        <f>SUM(F78)</f>
        <v>0</v>
      </c>
    </row>
    <row r="149" spans="1:6" ht="21" customHeight="1" x14ac:dyDescent="0.3">
      <c r="A149" s="7" t="s">
        <v>7</v>
      </c>
      <c r="B149" s="19" t="s">
        <v>6</v>
      </c>
      <c r="C149" s="7"/>
      <c r="D149" s="7"/>
      <c r="E149" s="9"/>
      <c r="F149" s="9">
        <f>SUM(F84)</f>
        <v>0</v>
      </c>
    </row>
    <row r="150" spans="1:6" ht="21" customHeight="1" x14ac:dyDescent="0.3">
      <c r="A150" s="7" t="s">
        <v>5</v>
      </c>
      <c r="B150" s="19" t="s">
        <v>4</v>
      </c>
      <c r="C150" s="7"/>
      <c r="D150" s="7"/>
      <c r="E150" s="9"/>
      <c r="F150" s="9">
        <f>SUM(F89)</f>
        <v>0</v>
      </c>
    </row>
    <row r="151" spans="1:6" ht="21" customHeight="1" x14ac:dyDescent="0.3">
      <c r="A151" s="7" t="s">
        <v>3</v>
      </c>
      <c r="B151" s="19" t="s">
        <v>2</v>
      </c>
      <c r="C151" s="7"/>
      <c r="D151" s="7"/>
      <c r="E151" s="9"/>
      <c r="F151" s="9">
        <f>SUM(F98)</f>
        <v>0</v>
      </c>
    </row>
    <row r="152" spans="1:6" ht="21" customHeight="1" x14ac:dyDescent="0.3">
      <c r="A152" s="7" t="s">
        <v>1</v>
      </c>
      <c r="B152" s="19" t="s">
        <v>0</v>
      </c>
      <c r="C152" s="7"/>
      <c r="D152" s="7"/>
      <c r="E152" s="9"/>
      <c r="F152" s="9">
        <f>SUM(F133)</f>
        <v>0</v>
      </c>
    </row>
    <row r="153" spans="1:6" ht="21" customHeight="1" x14ac:dyDescent="0.3">
      <c r="A153" s="7" t="s">
        <v>161</v>
      </c>
      <c r="B153" s="19" t="s">
        <v>162</v>
      </c>
      <c r="C153" s="7"/>
      <c r="D153" s="7"/>
      <c r="E153" s="9"/>
      <c r="F153" s="9">
        <f>SUM(F138)</f>
        <v>0</v>
      </c>
    </row>
    <row r="154" spans="1:6" ht="21" customHeight="1" x14ac:dyDescent="0.3">
      <c r="A154" s="20"/>
      <c r="B154" s="15"/>
      <c r="C154" s="7"/>
      <c r="D154" s="7"/>
      <c r="E154" s="9"/>
      <c r="F154" s="9"/>
    </row>
    <row r="155" spans="1:6" ht="21" customHeight="1" x14ac:dyDescent="0.3">
      <c r="A155" s="33" t="s">
        <v>85</v>
      </c>
      <c r="B155" s="34"/>
      <c r="C155" s="12"/>
      <c r="D155" s="12"/>
      <c r="E155" s="13"/>
      <c r="F155" s="6">
        <f>SUM(F141:F152)</f>
        <v>0</v>
      </c>
    </row>
    <row r="157" spans="1:6" ht="22.5" customHeight="1" x14ac:dyDescent="0.3">
      <c r="A157" s="23" t="s">
        <v>51</v>
      </c>
      <c r="B157" s="24"/>
      <c r="C157" s="17"/>
      <c r="D157" s="17"/>
      <c r="E157" s="18"/>
      <c r="F157" s="18"/>
    </row>
    <row r="158" spans="1:6" ht="22.5" customHeight="1" x14ac:dyDescent="0.3">
      <c r="A158" s="23" t="s">
        <v>52</v>
      </c>
      <c r="B158" s="24"/>
      <c r="C158" s="17"/>
      <c r="D158" s="17"/>
      <c r="E158" s="18"/>
      <c r="F158" s="18"/>
    </row>
    <row r="159" spans="1:6" ht="22.5" customHeight="1" x14ac:dyDescent="0.3">
      <c r="A159" s="23" t="s">
        <v>53</v>
      </c>
      <c r="B159" s="24"/>
      <c r="C159" s="17"/>
      <c r="D159" s="17"/>
      <c r="E159" s="18"/>
      <c r="F159" s="18"/>
    </row>
    <row r="160" spans="1:6" ht="22.5" customHeight="1" x14ac:dyDescent="0.3">
      <c r="A160" s="23" t="s">
        <v>54</v>
      </c>
      <c r="B160" s="24"/>
      <c r="C160" s="17"/>
      <c r="D160" s="17"/>
      <c r="E160" s="18"/>
      <c r="F160" s="18"/>
    </row>
    <row r="161" spans="1:6" ht="22.5" customHeight="1" x14ac:dyDescent="0.3">
      <c r="B161" s="24"/>
      <c r="C161" s="17"/>
      <c r="D161" s="17"/>
      <c r="E161" s="18"/>
      <c r="F161" s="18"/>
    </row>
    <row r="162" spans="1:6" ht="22.5" customHeight="1" x14ac:dyDescent="0.3">
      <c r="A162" s="25" t="s">
        <v>55</v>
      </c>
      <c r="B162" s="16"/>
      <c r="C162" s="17"/>
      <c r="D162" s="17"/>
      <c r="E162" s="18"/>
      <c r="F162" s="18"/>
    </row>
    <row r="163" spans="1:6" ht="24" customHeight="1" x14ac:dyDescent="0.3">
      <c r="A163" s="27" t="s">
        <v>71</v>
      </c>
    </row>
  </sheetData>
  <mergeCells count="1">
    <mergeCell ref="A155:B155"/>
  </mergeCells>
  <pageMargins left="0.7" right="0.7" top="0.75" bottom="0.75" header="0.3" footer="0.3"/>
  <pageSetup paperSize="9" orientation="portrait" r:id="rId1"/>
  <headerFooter>
    <oddFooter>Page &amp;P of &amp;N</oddFooter>
  </headerFooter>
  <rowBreaks count="8" manualBreakCount="8">
    <brk id="15" max="16383" man="1"/>
    <brk id="36" max="16383" man="1"/>
    <brk id="50" max="16383" man="1"/>
    <brk id="73" max="16383" man="1"/>
    <brk id="85" max="16383" man="1"/>
    <brk id="99" max="16383" man="1"/>
    <brk id="134" max="16383" man="1"/>
    <brk id="139"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00585c-cfe2-4e8f-864c-b748964a839c">
      <Terms xmlns="http://schemas.microsoft.com/office/infopath/2007/PartnerControls"/>
    </lcf76f155ced4ddcb4097134ff3c332f>
    <TaxCatchAll xmlns="d9f5d30a-579e-45e7-9bd0-2d896732f7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24199DB419394A84C0CA553C28611F" ma:contentTypeVersion="18" ma:contentTypeDescription="Create a new document." ma:contentTypeScope="" ma:versionID="54ec1f9fdb0ee9848b2f40bf7f0d2038">
  <xsd:schema xmlns:xsd="http://www.w3.org/2001/XMLSchema" xmlns:xs="http://www.w3.org/2001/XMLSchema" xmlns:p="http://schemas.microsoft.com/office/2006/metadata/properties" xmlns:ns2="3300585c-cfe2-4e8f-864c-b748964a839c" xmlns:ns3="fffa2872-8c79-494a-aaf4-307072620f07" xmlns:ns4="d9f5d30a-579e-45e7-9bd0-2d896732f76c" targetNamespace="http://schemas.microsoft.com/office/2006/metadata/properties" ma:root="true" ma:fieldsID="41c6390c736e4ba9f1db358dfdc5c943" ns2:_="" ns3:_="" ns4:_="">
    <xsd:import namespace="3300585c-cfe2-4e8f-864c-b748964a839c"/>
    <xsd:import namespace="fffa2872-8c79-494a-aaf4-307072620f07"/>
    <xsd:import namespace="d9f5d30a-579e-45e7-9bd0-2d896732f76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00585c-cfe2-4e8f-864c-b748964a83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5611a42-8ad4-405f-90ca-05d022f366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fa2872-8c79-494a-aaf4-307072620f0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f5d30a-579e-45e7-9bd0-2d896732f76c"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64fc5d0-d172-44fe-b4bc-63a7ec903c02}" ma:internalName="TaxCatchAll" ma:showField="CatchAllData" ma:web="d9f5d30a-579e-45e7-9bd0-2d896732f7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288874-DB4F-4E21-84F9-4ACE661FAA1E}">
  <ds:schemaRefs>
    <ds:schemaRef ds:uri="http://schemas.microsoft.com/office/2006/metadata/properties"/>
    <ds:schemaRef ds:uri="http://schemas.microsoft.com/office/infopath/2007/PartnerControls"/>
    <ds:schemaRef ds:uri="3300585c-cfe2-4e8f-864c-b748964a839c"/>
    <ds:schemaRef ds:uri="d9f5d30a-579e-45e7-9bd0-2d896732f76c"/>
  </ds:schemaRefs>
</ds:datastoreItem>
</file>

<file path=customXml/itemProps2.xml><?xml version="1.0" encoding="utf-8"?>
<ds:datastoreItem xmlns:ds="http://schemas.openxmlformats.org/officeDocument/2006/customXml" ds:itemID="{08840D79-A7A9-44E6-9E65-2BD02CC2D9E6}">
  <ds:schemaRefs>
    <ds:schemaRef ds:uri="http://schemas.microsoft.com/sharepoint/v3/contenttype/forms"/>
  </ds:schemaRefs>
</ds:datastoreItem>
</file>

<file path=customXml/itemProps3.xml><?xml version="1.0" encoding="utf-8"?>
<ds:datastoreItem xmlns:ds="http://schemas.openxmlformats.org/officeDocument/2006/customXml" ds:itemID="{5F0CAD91-EE31-4F57-B652-047032D67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00585c-cfe2-4e8f-864c-b748964a839c"/>
    <ds:schemaRef ds:uri="fffa2872-8c79-494a-aaf4-307072620f07"/>
    <ds:schemaRef ds:uri="d9f5d30a-579e-45e7-9bd0-2d896732f7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BoQ</vt:lpstr>
      <vt:lpstr>Sheet2</vt:lpstr>
      <vt:lpstr>Sheet3</vt:lpstr>
      <vt:lpstr>BoQ!Print_Area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Rachael Gildert</cp:lastModifiedBy>
  <cp:lastPrinted>2024-05-16T15:59:29Z</cp:lastPrinted>
  <dcterms:created xsi:type="dcterms:W3CDTF">2012-02-14T13:56:32Z</dcterms:created>
  <dcterms:modified xsi:type="dcterms:W3CDTF">2024-05-16T15:59:38Z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0x0101001F24199DB419394A84C0CA553C28611F</vt:lpwstr>
  </property>
  <property fmtid="{D5CDD505-2E9C-101B-9397-08002B2CF9AE}" pid="3" name="MediaServiceImageTags">
    <vt:lpwstr/>
  </property>
</Properties>
</file>